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0" yWindow="0" windowWidth="28800" windowHeight="12060" tabRatio="803" activeTab="1"/>
  </bookViews>
  <sheets>
    <sheet name="표지" sheetId="1" r:id="rId1"/>
    <sheet name="Highlights" sheetId="2" r:id="rId2"/>
    <sheet name="Premium" sheetId="3" r:id="rId3"/>
    <sheet name="Efficiency" sheetId="4" r:id="rId4"/>
    <sheet name="Investment yield" sheetId="5" state="hidden" r:id="rId5"/>
    <sheet name="Interest spread" sheetId="6" state="hidden" r:id="rId6"/>
    <sheet name="IS" sheetId="7" r:id="rId7"/>
    <sheet name="BS" sheetId="8" r:id="rId8"/>
  </sheets>
  <definedNames>
    <definedName name="_xlnm.Print_Area" localSheetId="7">'BS'!$A$1:$H$38</definedName>
    <definedName name="_xlnm.Print_Area" localSheetId="3">'Efficiency'!$A$1:$M$39</definedName>
    <definedName name="_xlnm.Print_Area" localSheetId="1">'Highlights'!$A$1:$M$30</definedName>
    <definedName name="_xlnm.Print_Area" localSheetId="5">'Interest spread'!$A$1:$L$27</definedName>
    <definedName name="_xlnm.Print_Area" localSheetId="4">'Investment yield'!$A$1:$L$36</definedName>
    <definedName name="_xlnm.Print_Area" localSheetId="6">'IS'!$A$1:$K$32</definedName>
    <definedName name="_xlnm.Print_Area" localSheetId="2">'Premium'!$A$1:$O$27</definedName>
    <definedName name="_xlnm.Print_Area" localSheetId="0">'표지'!$A$1:$J$35</definedName>
  </definedNames>
  <calcPr fullCalcOnLoad="1"/>
</workbook>
</file>

<file path=xl/sharedStrings.xml><?xml version="1.0" encoding="utf-8"?>
<sst xmlns="http://schemas.openxmlformats.org/spreadsheetml/2006/main" count="386" uniqueCount="255">
  <si>
    <t>1. 매 출</t>
  </si>
  <si>
    <t>구    분</t>
  </si>
  <si>
    <t>QoQ</t>
  </si>
  <si>
    <t>YoY</t>
  </si>
  <si>
    <t xml:space="preserve"> - 장기</t>
  </si>
  <si>
    <t xml:space="preserve"> - 자동차</t>
  </si>
  <si>
    <t>2. 손 익</t>
  </si>
  <si>
    <t xml:space="preserve">   손해율</t>
  </si>
  <si>
    <t xml:space="preserve">   사업비율</t>
  </si>
  <si>
    <t>3. 재 무</t>
  </si>
  <si>
    <t>(YTD)</t>
  </si>
  <si>
    <t>총자산</t>
  </si>
  <si>
    <t>자기자본</t>
  </si>
  <si>
    <t>지급여력비율(RBC)</t>
  </si>
  <si>
    <t>Ⅱ. 원수보험료</t>
  </si>
  <si>
    <t>구성비</t>
  </si>
  <si>
    <t>일    반</t>
  </si>
  <si>
    <t>장    기</t>
  </si>
  <si>
    <t>자 동 차</t>
  </si>
  <si>
    <t>합    계</t>
  </si>
  <si>
    <t>상   해</t>
  </si>
  <si>
    <t>운전자</t>
  </si>
  <si>
    <t>질   병</t>
  </si>
  <si>
    <t>인보험 소계</t>
  </si>
  <si>
    <t>재   물</t>
  </si>
  <si>
    <t>보장성 소계</t>
  </si>
  <si>
    <t>저축성</t>
  </si>
  <si>
    <t>13회차 유지율</t>
  </si>
  <si>
    <t>25회차 유지율</t>
  </si>
  <si>
    <t>Ⅲ. 보험영업 효율지표 (손해율 및 사업비율)</t>
  </si>
  <si>
    <t>QoQ</t>
  </si>
  <si>
    <t>YoY</t>
  </si>
  <si>
    <t>일반보험</t>
  </si>
  <si>
    <t>경과보험료</t>
  </si>
  <si>
    <t>발생손해액</t>
  </si>
  <si>
    <t>(손 해 율)</t>
  </si>
  <si>
    <t>순사업비</t>
  </si>
  <si>
    <t>(사업비율)</t>
  </si>
  <si>
    <t>(합산비율)</t>
  </si>
  <si>
    <t>장기보험</t>
  </si>
  <si>
    <t>경과보험료</t>
  </si>
  <si>
    <t>발생손해액</t>
  </si>
  <si>
    <t>(손 해 율)</t>
  </si>
  <si>
    <t>순사업비</t>
  </si>
  <si>
    <t>자동차보험</t>
  </si>
  <si>
    <t>회사 계</t>
  </si>
  <si>
    <t>합산비율</t>
  </si>
  <si>
    <t>장기위험</t>
  </si>
  <si>
    <t>원수위험보험료</t>
  </si>
  <si>
    <t>보유위험손해율</t>
  </si>
  <si>
    <t>구    분</t>
  </si>
  <si>
    <t>구성비</t>
  </si>
  <si>
    <r>
      <t xml:space="preserve"> - 이자/배당</t>
    </r>
  </si>
  <si>
    <t xml:space="preserve"> - 유가증권평가/처분 등</t>
  </si>
  <si>
    <t>투 자 비 용</t>
  </si>
  <si>
    <t xml:space="preserve"> - 파생/외환</t>
  </si>
  <si>
    <t>(투자이익률)</t>
  </si>
  <si>
    <t>(단위:백만원, %)</t>
  </si>
  <si>
    <t>1Q</t>
  </si>
  <si>
    <t>2Q</t>
  </si>
  <si>
    <t>3Q</t>
  </si>
  <si>
    <t>4Q</t>
  </si>
  <si>
    <t>계</t>
  </si>
  <si>
    <t>(누계)</t>
  </si>
  <si>
    <t>※ 장기보험 신계약 실적</t>
  </si>
  <si>
    <t>(단위:백만원, %, %p)</t>
  </si>
  <si>
    <t>순사업비</t>
  </si>
  <si>
    <t>사업비</t>
  </si>
  <si>
    <t>(단위:백만원, %, %p)</t>
  </si>
  <si>
    <t>보유위험경과보험료</t>
  </si>
  <si>
    <t>I. 현금및현금성자산</t>
  </si>
  <si>
    <t>Ⅱ. 금융자산</t>
  </si>
  <si>
    <t>Ⅲ. 재보험자산</t>
  </si>
  <si>
    <t>Ⅳ. 유형자산</t>
  </si>
  <si>
    <t>Ⅴ. 투자부동산</t>
  </si>
  <si>
    <t>Ⅵ. 무형자산</t>
  </si>
  <si>
    <t>Ⅶ. 당기법인세자산</t>
  </si>
  <si>
    <t>부채</t>
  </si>
  <si>
    <t>Ⅰ. 보험계약부채</t>
  </si>
  <si>
    <t>Ⅱ. 금융부채</t>
  </si>
  <si>
    <t>Ⅲ. 순확정급여부채</t>
  </si>
  <si>
    <t>Ⅳ. 당기법인세부채</t>
  </si>
  <si>
    <t>Ⅴ. 이연법인세부채</t>
  </si>
  <si>
    <t>Ⅵ. 기타부채</t>
  </si>
  <si>
    <t>Ⅶ. 특별계정부채</t>
  </si>
  <si>
    <t>자 산 총 계</t>
  </si>
  <si>
    <t>Ⅰ. 자본금</t>
  </si>
  <si>
    <t>Ⅱ. 자본잉여금</t>
  </si>
  <si>
    <t>Ⅲ. 자본조정</t>
  </si>
  <si>
    <t>Ⅳ. 기타포괄손익누계액</t>
  </si>
  <si>
    <t>Ⅴ. 이익잉여금</t>
  </si>
  <si>
    <t>Ⅵ. 신종자본증권</t>
  </si>
  <si>
    <t>Ⅰ. 영업수익</t>
  </si>
  <si>
    <t>1. 보험료수익</t>
  </si>
  <si>
    <t>2. 재보험수익</t>
  </si>
  <si>
    <t>3. 이자수익</t>
  </si>
  <si>
    <t>Ⅱ. 영업비용</t>
  </si>
  <si>
    <t>1. 보험계약부채전입액</t>
  </si>
  <si>
    <t>2. 재보험자산 환입액</t>
  </si>
  <si>
    <t>3. 지급보험금 및 환급금비용</t>
  </si>
  <si>
    <t>4. 재보험비용</t>
  </si>
  <si>
    <t>5. 구상손실</t>
  </si>
  <si>
    <t>8. 신계약비상각비</t>
  </si>
  <si>
    <t>Ⅲ. 영업이익</t>
  </si>
  <si>
    <t>Ⅳ. 영업외수익</t>
  </si>
  <si>
    <t>Ⅴ. 영업외비용</t>
  </si>
  <si>
    <t>Ⅵ. 법인세비용차감전순이익</t>
  </si>
  <si>
    <t>Ⅶ. 법인세비용</t>
  </si>
  <si>
    <t>Ⅷ. 당기순이익</t>
  </si>
  <si>
    <t>Ⅸ. 기타포괄손익</t>
  </si>
  <si>
    <t>1. 후속적으로 당기손익으로 재분류되지 않는 항목</t>
  </si>
  <si>
    <t>2. 후속적으로 당기손익으로 재분류되는 항목</t>
  </si>
  <si>
    <t>Ⅹ. 총포괄이익</t>
  </si>
  <si>
    <t>Ⅳ. 운용자산 포트폴리오 및 투자수익 (일반계정)</t>
  </si>
  <si>
    <t>투자이익률</t>
  </si>
  <si>
    <t>투 자 수 익</t>
  </si>
  <si>
    <t xml:space="preserve"> - 기  타</t>
  </si>
  <si>
    <t xml:space="preserve"> - 보장성</t>
  </si>
  <si>
    <t xml:space="preserve"> - 저축성</t>
  </si>
  <si>
    <t>I. 경영실적 Highlights</t>
  </si>
  <si>
    <t>투 자 이 익</t>
  </si>
  <si>
    <r>
      <t xml:space="preserve"> - 기  타</t>
    </r>
  </si>
  <si>
    <t xml:space="preserve"> - 재산관리비</t>
  </si>
  <si>
    <t>부   동   산</t>
  </si>
  <si>
    <t>주  식</t>
  </si>
  <si>
    <t>대  체  투  자</t>
  </si>
  <si>
    <t>대  출  채  권</t>
  </si>
  <si>
    <t xml:space="preserve"> - 기업어음 등</t>
  </si>
  <si>
    <t xml:space="preserve"> - 외화채권</t>
  </si>
  <si>
    <t xml:space="preserve"> - 회사채</t>
  </si>
  <si>
    <t xml:space="preserve"> - 금융채</t>
  </si>
  <si>
    <t xml:space="preserve"> - 국공채</t>
  </si>
  <si>
    <t>채  권</t>
  </si>
  <si>
    <t>단  기  상  품</t>
  </si>
  <si>
    <t>운용자산 계</t>
  </si>
  <si>
    <t>대  체  투  자</t>
  </si>
  <si>
    <t xml:space="preserve">   원수보험료</t>
  </si>
  <si>
    <t xml:space="preserve"> - 일반</t>
  </si>
  <si>
    <t xml:space="preserve">   영업이익</t>
  </si>
  <si>
    <t xml:space="preserve"> - 특수채</t>
  </si>
  <si>
    <t>(단위:백만원, %, %p)</t>
  </si>
  <si>
    <t>구    분</t>
  </si>
  <si>
    <t>투자이익률</t>
  </si>
  <si>
    <t>단  기  상  품</t>
  </si>
  <si>
    <t xml:space="preserve"> - 특수채</t>
  </si>
  <si>
    <t>대  출  채  권</t>
  </si>
  <si>
    <t>주  식</t>
  </si>
  <si>
    <t>구    분</t>
  </si>
  <si>
    <t>1Q</t>
  </si>
  <si>
    <t>2Q</t>
  </si>
  <si>
    <t>3Q</t>
  </si>
  <si>
    <t>4Q</t>
  </si>
  <si>
    <t>계</t>
  </si>
  <si>
    <t>1Q</t>
  </si>
  <si>
    <t>2Q</t>
  </si>
  <si>
    <t>4Q</t>
  </si>
  <si>
    <t>계</t>
  </si>
  <si>
    <t>1Q</t>
  </si>
  <si>
    <t>2Q</t>
  </si>
  <si>
    <t>3Q</t>
  </si>
  <si>
    <t>4Q</t>
  </si>
  <si>
    <t>QoQ</t>
  </si>
  <si>
    <t>YoY</t>
  </si>
  <si>
    <t>(누계)</t>
  </si>
  <si>
    <t>(누계)</t>
  </si>
  <si>
    <t>이 차 마 진</t>
  </si>
  <si>
    <t>(이차마진율)</t>
  </si>
  <si>
    <t>(투자이익률)</t>
  </si>
  <si>
    <t>V. 운용자산 포트폴리오 및 투자수익 (특별계정)</t>
  </si>
  <si>
    <t>자본</t>
  </si>
  <si>
    <t>자산</t>
  </si>
  <si>
    <t xml:space="preserve"> I. 경영실적 Highlights</t>
  </si>
  <si>
    <t>Ⅱ. 원수보험료 (Premium)</t>
  </si>
  <si>
    <t>Ⅲ. 보험영업 효율지표 (Efficiency)</t>
  </si>
  <si>
    <t xml:space="preserve"> Contents</t>
  </si>
  <si>
    <t>20.4Q</t>
  </si>
  <si>
    <t>21.1Q</t>
  </si>
  <si>
    <t>20.1Q</t>
  </si>
  <si>
    <t>20.1Q</t>
  </si>
  <si>
    <t>20.4Q</t>
  </si>
  <si>
    <t>21.1Q</t>
  </si>
  <si>
    <t>20.1Q</t>
  </si>
  <si>
    <t>20.4Q</t>
  </si>
  <si>
    <t>21.1Q</t>
  </si>
  <si>
    <t>(단위 : 원)</t>
  </si>
  <si>
    <t>구    분</t>
  </si>
  <si>
    <t>2020 결산</t>
  </si>
  <si>
    <t>(단위:원)</t>
  </si>
  <si>
    <t>구    분</t>
  </si>
  <si>
    <t>2020.12월말</t>
  </si>
  <si>
    <t>Ⅷ. 이연법인세자산</t>
  </si>
  <si>
    <t>Ⅸ. 미상각신계약비</t>
  </si>
  <si>
    <t>Ⅹ. 기타자산</t>
  </si>
  <si>
    <t>ⅩI. 종업원급여자산</t>
  </si>
  <si>
    <t>ⅩⅡ. 특별계정자산</t>
  </si>
  <si>
    <t>부 채 총 계</t>
  </si>
  <si>
    <t>자 본 총 계</t>
  </si>
  <si>
    <t>2021. 1Q</t>
  </si>
  <si>
    <t>YoY</t>
  </si>
  <si>
    <t>21.2Q</t>
  </si>
  <si>
    <t>2021년 반기</t>
  </si>
  <si>
    <t>Factsheet</t>
  </si>
  <si>
    <t>21.2Q</t>
  </si>
  <si>
    <t>20.2Q</t>
  </si>
  <si>
    <t>누계</t>
  </si>
  <si>
    <t>누계</t>
  </si>
  <si>
    <t>2021.06월말</t>
  </si>
  <si>
    <t>2Q</t>
  </si>
  <si>
    <t>2Q 누계</t>
  </si>
  <si>
    <t>2Q 누계</t>
  </si>
  <si>
    <t>20.2Q</t>
  </si>
  <si>
    <t>20.3Q</t>
  </si>
  <si>
    <t>20.2Q</t>
  </si>
  <si>
    <t>20.3Q</t>
  </si>
  <si>
    <t>21.2Q</t>
  </si>
  <si>
    <t>누계</t>
  </si>
  <si>
    <t>20.2Q
누계</t>
  </si>
  <si>
    <t>21.2Q
누계</t>
  </si>
  <si>
    <t>20.2Q</t>
  </si>
  <si>
    <t>21.2Q</t>
  </si>
  <si>
    <t>20.2Q
누계</t>
  </si>
  <si>
    <t>2021. 2Q</t>
  </si>
  <si>
    <t>2021.03월말</t>
  </si>
  <si>
    <t xml:space="preserve">       원수보험료</t>
  </si>
  <si>
    <t>4. 배당수익</t>
  </si>
  <si>
    <t>5. 금융상품관련이익</t>
  </si>
  <si>
    <t>6. 기타 금융상품관련이익</t>
  </si>
  <si>
    <t>7. 대손충당금 환입</t>
  </si>
  <si>
    <t>8. 재보험자산 전입액</t>
  </si>
  <si>
    <t>9. 구상이익</t>
  </si>
  <si>
    <t>10. 수입경비</t>
  </si>
  <si>
    <t>11. 기타영업수익</t>
  </si>
  <si>
    <t>12. 특별계정수익</t>
  </si>
  <si>
    <t>6. 사업비</t>
  </si>
  <si>
    <t>7. 손해조사비</t>
  </si>
  <si>
    <t>9. 금융상품관련손실</t>
  </si>
  <si>
    <t>10. 기타 금융상품관련손실</t>
  </si>
  <si>
    <t>11. 이자비용</t>
  </si>
  <si>
    <t>12. 재산관리비</t>
  </si>
  <si>
    <t>13. 기타영업비용</t>
  </si>
  <si>
    <t>14. 대손상각비</t>
  </si>
  <si>
    <t>15. 특별계정비용</t>
  </si>
  <si>
    <t>21.1Q</t>
  </si>
  <si>
    <t>21.2Q</t>
  </si>
  <si>
    <t>20.2Q</t>
  </si>
  <si>
    <t>누계</t>
  </si>
  <si>
    <t>19.2Q</t>
  </si>
  <si>
    <t>누계</t>
  </si>
  <si>
    <t>19.2Q</t>
  </si>
  <si>
    <t>Ⅳ. 손익계산서</t>
  </si>
  <si>
    <t>Ⅳ. 손익계산서</t>
  </si>
  <si>
    <t>Ⅴ. 재무상태표</t>
  </si>
  <si>
    <t>Ⅴ. 재무상태표</t>
  </si>
  <si>
    <t>19.2Q</t>
  </si>
  <si>
    <t>누계</t>
  </si>
</sst>
</file>

<file path=xl/styles.xml><?xml version="1.0" encoding="utf-8"?>
<styleSheet xmlns="http://schemas.openxmlformats.org/spreadsheetml/2006/main">
  <numFmts count="6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%"/>
    <numFmt numFmtId="178" formatCode="0.0%&quot;p&quot;"/>
    <numFmt numFmtId="179" formatCode="0_);[Red]\(0\)"/>
    <numFmt numFmtId="180" formatCode="#,##0.0;[Red]\-#,##0.0"/>
    <numFmt numFmtId="181" formatCode="0.0%\p"/>
    <numFmt numFmtId="182" formatCode="0.00%&quot;p&quot;"/>
    <numFmt numFmtId="183" formatCode="#,##0.000;[Red]\-#,##0.000"/>
    <numFmt numFmtId="184" formatCode="0.00%\p"/>
    <numFmt numFmtId="185" formatCode="0.00_ "/>
    <numFmt numFmtId="186" formatCode="#,##0.0"/>
    <numFmt numFmtId="187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188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189" formatCode="_ * #,##0_ ;_ * \-#,##0_ ;_ * &quot;-&quot;_ ;_ @_ "/>
    <numFmt numFmtId="190" formatCode="&quot;W&quot;#,##0.00;[Red]\-&quot;W&quot;#,##0.00"/>
    <numFmt numFmtId="191" formatCode="_ * #,##0.00_ ;_ * \-#,##0.00_ ;_ * &quot;-&quot;??_ ;_ @_ "/>
    <numFmt numFmtId="192" formatCode="_(&quot;$&quot;* #,##0.0_);_(&quot;$&quot;* \(#,##0.0\);_(&quot;$&quot;* &quot;-&quot;??_);_(@_)"/>
    <numFmt numFmtId="193" formatCode="#,##0&quot;?_);[Red]\(#,##0&quot;&quot;?&quot;\)"/>
    <numFmt numFmtId="194" formatCode="\$#,##0.000000000_);[Red]\(\$#,##0.000000000\)"/>
    <numFmt numFmtId="195" formatCode="\$#,##0.00000000000_);[Red]\(\$#,##0.00000000000\)"/>
    <numFmt numFmtId="196" formatCode="_-* #,##0.000_-;\-* #,##0.000_-;_-* &quot;-&quot;_-;_-@_-"/>
    <numFmt numFmtId="197" formatCode="#,##0;&quot;-&quot;#,##0"/>
    <numFmt numFmtId="198" formatCode="#,##0_ "/>
    <numFmt numFmtId="199" formatCode="#,###_ "/>
    <numFmt numFmtId="200" formatCode="[$-412]yyyy&quot;년&quot;\ m&quot;월&quot;\ d&quot;일&quot;\ dddd"/>
    <numFmt numFmtId="201" formatCode="[$-412]AM/PM\ h:mm:ss"/>
    <numFmt numFmtId="202" formatCode="0.00000"/>
    <numFmt numFmtId="203" formatCode="0.0000"/>
    <numFmt numFmtId="204" formatCode="0.000"/>
    <numFmt numFmtId="205" formatCode="0.0"/>
    <numFmt numFmtId="206" formatCode="0.000000"/>
    <numFmt numFmtId="207" formatCode="0.0000000"/>
    <numFmt numFmtId="208" formatCode="#,##0_);[Red]\(#,##0\)"/>
    <numFmt numFmtId="209" formatCode="0.0%\ ;\▲0.0%\ ;\ &quot;-&quot;"/>
    <numFmt numFmtId="210" formatCode="0.0%\p\ ;\▲0.0%\p\ ;\ &quot;-&quot;"/>
    <numFmt numFmtId="211" formatCode="0.0%\ ;\ \▲0.0%\ ;&quot;-&quot;"/>
    <numFmt numFmtId="212" formatCode="#,###\ ;\▲#,###\ ;\ &quot;-&quot;"/>
    <numFmt numFmtId="213" formatCode="#,##0\ ;\ \▲#,##0\ ;\ &quot;-&quot;"/>
    <numFmt numFmtId="214" formatCode="0.00%\p\ ;\▲0.00%\p\ ;\ &quot;-&quot;"/>
    <numFmt numFmtId="215" formatCode="0%\p\ ;\▲0%\p\ ;\ &quot;-&quot;"/>
    <numFmt numFmtId="216" formatCode="0.000%"/>
    <numFmt numFmtId="217" formatCode="#,##0\ ;\ \▲#,##0\ 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mm&quot;월&quot;\ dd&quot;일&quot;"/>
    <numFmt numFmtId="223" formatCode="0.00%;\▲0.00%"/>
    <numFmt numFmtId="224" formatCode="#,##0;\▲#,##0"/>
    <numFmt numFmtId="225" formatCode="0.0%;\▲0.0%"/>
    <numFmt numFmtId="226" formatCode="0.0%&quot;p&quot;;\▲0.0%&quot;p&quot;"/>
    <numFmt numFmtId="227" formatCode="0.0%\p;\▲0.0%\p"/>
    <numFmt numFmtId="228" formatCode="0.0%\p;\▲0.0%&quot;p&quot;"/>
    <numFmt numFmtId="229" formatCode="0.00%&quot;p&quot;;\▲0.00%&quot;p&quot;"/>
    <numFmt numFmtId="230" formatCode="0.00%&quot;p&quot;\ ;\ \▲0.00%&quot;p&quot;"/>
    <numFmt numFmtId="231" formatCode="0.0%&quot;p&quot;\ ;\▲0.0%&quot;p&quot;"/>
  </numFmts>
  <fonts count="90">
    <font>
      <sz val="12"/>
      <name val="바탕체"/>
      <family val="1"/>
    </font>
    <font>
      <sz val="11"/>
      <color indexed="8"/>
      <name val="맑은 고딕"/>
      <family val="3"/>
    </font>
    <font>
      <sz val="8"/>
      <name val="바탕체"/>
      <family val="1"/>
    </font>
    <font>
      <sz val="9"/>
      <name val="맑은 고딕"/>
      <family val="3"/>
    </font>
    <font>
      <sz val="12"/>
      <name val="뼻뮝"/>
      <family val="3"/>
    </font>
    <font>
      <b/>
      <sz val="14"/>
      <name val="맑은 고딕"/>
      <family val="3"/>
    </font>
    <font>
      <sz val="8"/>
      <name val="돋움"/>
      <family val="3"/>
    </font>
    <font>
      <sz val="14"/>
      <name val="맑은 고딕"/>
      <family val="3"/>
    </font>
    <font>
      <b/>
      <sz val="13"/>
      <name val="맑은 고딕"/>
      <family val="3"/>
    </font>
    <font>
      <b/>
      <sz val="9"/>
      <name val="맑은 고딕"/>
      <family val="3"/>
    </font>
    <font>
      <sz val="8"/>
      <name val="바탕"/>
      <family val="1"/>
    </font>
    <font>
      <b/>
      <sz val="11"/>
      <name val="굴림체"/>
      <family val="3"/>
    </font>
    <font>
      <sz val="11"/>
      <name val="굴림체"/>
      <family val="3"/>
    </font>
    <font>
      <sz val="11"/>
      <name val="돋움"/>
      <family val="3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sz val="11"/>
      <name val="±¼¸²Ã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sz val="14"/>
      <name val="뼻뮝"/>
      <family val="3"/>
    </font>
    <font>
      <sz val="10"/>
      <name val="궁서(English)"/>
      <family val="3"/>
    </font>
    <font>
      <b/>
      <sz val="7"/>
      <name val="맑은 고딕"/>
      <family val="3"/>
    </font>
    <font>
      <sz val="16"/>
      <name val="바탕체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2"/>
      <color indexed="20"/>
      <name val="바탕체"/>
      <family val="1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맑은 고딕"/>
      <family val="3"/>
    </font>
    <font>
      <u val="single"/>
      <sz val="12"/>
      <color indexed="12"/>
      <name val="바탕체"/>
      <family val="1"/>
    </font>
    <font>
      <sz val="10"/>
      <name val="맑은 고딕"/>
      <family val="3"/>
    </font>
    <font>
      <b/>
      <sz val="9"/>
      <color indexed="8"/>
      <name val="맑은 고딕"/>
      <family val="3"/>
    </font>
    <font>
      <sz val="9"/>
      <color indexed="10"/>
      <name val="맑은 고딕"/>
      <family val="3"/>
    </font>
    <font>
      <i/>
      <sz val="9"/>
      <name val="맑은 고딕"/>
      <family val="3"/>
    </font>
    <font>
      <b/>
      <sz val="14"/>
      <color indexed="9"/>
      <name val="맑은 고딕"/>
      <family val="3"/>
    </font>
    <font>
      <b/>
      <sz val="18"/>
      <color indexed="9"/>
      <name val="맑은 고딕"/>
      <family val="3"/>
    </font>
    <font>
      <sz val="16"/>
      <color indexed="9"/>
      <name val="맑은 고딕"/>
      <family val="3"/>
    </font>
    <font>
      <sz val="18"/>
      <color indexed="9"/>
      <name val="Noto Sans CJK KR Bold"/>
      <family val="2"/>
    </font>
    <font>
      <sz val="36"/>
      <color indexed="9"/>
      <name val="Noto Sans CJK KR Bold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2"/>
      <color theme="11"/>
      <name val="바탕체"/>
      <family val="1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맑은 고딕"/>
      <family val="3"/>
    </font>
    <font>
      <u val="single"/>
      <sz val="12"/>
      <color theme="10"/>
      <name val="바탕체"/>
      <family val="1"/>
    </font>
    <font>
      <sz val="10"/>
      <name val="Calibri"/>
      <family val="3"/>
    </font>
    <font>
      <b/>
      <sz val="14"/>
      <name val="Calibri"/>
      <family val="3"/>
    </font>
    <font>
      <b/>
      <sz val="9"/>
      <color theme="1"/>
      <name val="맑은 고딕"/>
      <family val="3"/>
    </font>
    <font>
      <sz val="9"/>
      <color rgb="FFFF0000"/>
      <name val="맑은 고딕"/>
      <family val="3"/>
    </font>
    <font>
      <b/>
      <sz val="9"/>
      <name val="Calibri"/>
      <family val="3"/>
    </font>
    <font>
      <sz val="9"/>
      <name val="Calibri"/>
      <family val="3"/>
    </font>
    <font>
      <b/>
      <sz val="9"/>
      <color theme="1"/>
      <name val="Calibri"/>
      <family val="3"/>
    </font>
    <font>
      <sz val="9"/>
      <color theme="1"/>
      <name val="Calibri"/>
      <family val="3"/>
    </font>
    <font>
      <sz val="9"/>
      <color rgb="FFFF0000"/>
      <name val="Calibri"/>
      <family val="3"/>
    </font>
    <font>
      <i/>
      <sz val="9"/>
      <name val="Calibri"/>
      <family val="3"/>
    </font>
    <font>
      <sz val="11"/>
      <color rgb="FFFFFFFF"/>
      <name val="맑은 고딕"/>
      <family val="3"/>
    </font>
    <font>
      <b/>
      <sz val="14"/>
      <color rgb="FFFFFFFF"/>
      <name val="맑은 고딕"/>
      <family val="3"/>
    </font>
    <font>
      <b/>
      <sz val="18"/>
      <color rgb="FFFFFFFF"/>
      <name val="맑은 고딕"/>
      <family val="3"/>
    </font>
    <font>
      <sz val="16"/>
      <color rgb="FFFFFFFF"/>
      <name val="맑은 고딕"/>
      <family val="3"/>
    </font>
    <font>
      <sz val="18"/>
      <color theme="0"/>
      <name val="Noto Sans CJK KR Bold"/>
      <family val="2"/>
    </font>
    <font>
      <sz val="36"/>
      <color theme="0"/>
      <name val="Noto Sans CJK KR Bold"/>
      <family val="2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A6B6"/>
        <bgColor indexed="64"/>
      </patternFill>
    </fill>
    <fill>
      <patternFill patternType="solid">
        <fgColor rgb="FF575757"/>
        <bgColor indexed="64"/>
      </patternFill>
    </fill>
  </fills>
  <borders count="19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 style="thin"/>
      <top/>
      <bottom style="double"/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/>
    </border>
    <border>
      <left style="hair"/>
      <right/>
      <top style="hair"/>
      <bottom style="double"/>
    </border>
    <border>
      <left/>
      <right style="medium"/>
      <top style="medium"/>
      <bottom/>
    </border>
    <border>
      <left/>
      <right/>
      <top/>
      <bottom style="double"/>
    </border>
    <border>
      <left/>
      <right style="medium"/>
      <top/>
      <bottom style="double"/>
    </border>
    <border>
      <left style="hair"/>
      <right style="hair"/>
      <top style="hair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thin"/>
      <top style="hair"/>
      <bottom style="double"/>
    </border>
    <border>
      <left style="hair"/>
      <right style="medium"/>
      <top style="hair"/>
      <bottom style="double"/>
    </border>
    <border>
      <left style="hair"/>
      <right style="hair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 style="hair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hair"/>
      <right style="hair"/>
      <top style="medium"/>
      <bottom/>
    </border>
    <border>
      <left style="medium"/>
      <right style="thin"/>
      <top style="hair"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/>
      <top/>
      <bottom style="double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double"/>
      <bottom style="hair"/>
    </border>
    <border>
      <left/>
      <right style="medium"/>
      <top style="double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thin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hair"/>
      <right/>
      <top style="medium"/>
      <bottom/>
    </border>
    <border>
      <left style="hair"/>
      <right/>
      <top/>
      <bottom style="medium"/>
    </border>
    <border>
      <left style="hair"/>
      <right style="thin"/>
      <top style="medium"/>
      <bottom/>
    </border>
    <border>
      <left style="hair"/>
      <right style="thin"/>
      <top/>
      <bottom style="medium"/>
    </border>
    <border>
      <left style="hair"/>
      <right style="hair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hair"/>
      <bottom/>
    </border>
    <border>
      <left>
        <color indexed="63"/>
      </left>
      <right>
        <color indexed="63"/>
      </right>
      <top style="medium"/>
      <bottom style="hair"/>
    </border>
    <border>
      <left/>
      <right style="medium"/>
      <top style="medium"/>
      <bottom style="hair"/>
    </border>
    <border>
      <left/>
      <right style="medium"/>
      <top/>
      <bottom style="hair"/>
    </border>
    <border>
      <left/>
      <right style="medium"/>
      <top>
        <color indexed="63"/>
      </top>
      <bottom style="medium">
        <color theme="1"/>
      </bottom>
    </border>
    <border>
      <left/>
      <right style="medium"/>
      <top style="medium">
        <color theme="1"/>
      </top>
      <bottom style="hair">
        <color theme="1"/>
      </bottom>
    </border>
    <border>
      <left/>
      <right style="medium"/>
      <top style="medium">
        <color theme="1"/>
      </top>
      <bottom style="medium">
        <color theme="1"/>
      </bottom>
    </border>
    <border>
      <left style="hair"/>
      <right style="thin"/>
      <top style="hair"/>
      <bottom style="double"/>
    </border>
    <border>
      <left style="hair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/>
      <top/>
      <bottom style="thin"/>
    </border>
    <border>
      <left style="hair"/>
      <right/>
      <top/>
      <bottom/>
    </border>
    <border>
      <left style="hair"/>
      <right/>
      <top style="thin"/>
      <bottom/>
    </border>
    <border>
      <left style="hair"/>
      <right/>
      <top style="thin"/>
      <bottom style="thin"/>
    </border>
    <border>
      <left style="hair"/>
      <right/>
      <top style="thin"/>
      <bottom style="medium"/>
    </border>
    <border>
      <left style="hair"/>
      <right style="medium"/>
      <top/>
      <bottom/>
    </border>
    <border>
      <left style="medium"/>
      <right/>
      <top style="double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 style="thin"/>
      <bottom style="medium"/>
    </border>
    <border>
      <left style="medium"/>
      <right/>
      <top style="thin"/>
      <bottom style="medium"/>
    </border>
    <border>
      <left/>
      <right style="thin"/>
      <top style="double"/>
      <bottom style="hair"/>
    </border>
    <border>
      <left/>
      <right style="thin"/>
      <top/>
      <bottom style="double"/>
    </border>
    <border>
      <left style="medium"/>
      <right/>
      <top style="double"/>
      <bottom style="hair"/>
    </border>
    <border>
      <left style="medium"/>
      <right/>
      <top style="medium"/>
      <bottom style="hair"/>
    </border>
    <border>
      <left style="thin"/>
      <right/>
      <top style="double"/>
      <bottom style="hair"/>
    </border>
    <border>
      <left/>
      <right>
        <color indexed="63"/>
      </right>
      <top style="thin"/>
      <bottom style="double"/>
    </border>
    <border>
      <left style="hair"/>
      <right style="hair"/>
      <top style="double"/>
      <bottom style="thin"/>
    </border>
    <border>
      <left/>
      <right style="thin"/>
      <top style="double"/>
      <bottom style="thin"/>
    </border>
    <border>
      <left style="hair"/>
      <right style="medium"/>
      <top style="double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hair"/>
      <right style="medium"/>
      <top/>
      <bottom style="medium"/>
    </border>
    <border>
      <left/>
      <right style="thin"/>
      <top/>
      <bottom style="thin"/>
    </border>
    <border>
      <left style="hair"/>
      <right style="medium"/>
      <top/>
      <bottom style="thin"/>
    </border>
    <border>
      <left style="medium"/>
      <right style="thin"/>
      <top style="thin"/>
      <bottom/>
    </border>
    <border>
      <left style="hair"/>
      <right/>
      <top style="double"/>
      <bottom style="thin"/>
    </border>
    <border>
      <left style="hair"/>
      <right style="thin"/>
      <top style="double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/>
      <bottom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/>
      <top style="hair"/>
      <bottom style="thin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/>
      <bottom style="double"/>
    </border>
    <border>
      <left style="medium"/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/>
      <right style="thin"/>
      <top>
        <color indexed="63"/>
      </top>
      <bottom style="medium">
        <color theme="1"/>
      </bottom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medium"/>
      <right/>
      <top style="medium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  <border>
      <left/>
      <right style="thin"/>
      <top style="medium">
        <color theme="1"/>
      </top>
      <bottom style="medium">
        <color theme="1"/>
      </bottom>
    </border>
    <border>
      <left style="medium"/>
      <right>
        <color indexed="63"/>
      </right>
      <top style="medium">
        <color theme="1"/>
      </top>
      <bottom style="hair">
        <color theme="1"/>
      </bottom>
    </border>
    <border>
      <left>
        <color indexed="63"/>
      </left>
      <right>
        <color indexed="63"/>
      </right>
      <top style="medium">
        <color theme="1"/>
      </top>
      <bottom style="hair">
        <color theme="1"/>
      </bottom>
    </border>
    <border>
      <left/>
      <right style="thin"/>
      <top style="medium">
        <color theme="1"/>
      </top>
      <bottom style="hair">
        <color theme="1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medium"/>
      <bottom style="medium"/>
    </border>
    <border>
      <left style="hair"/>
      <right style="thin"/>
      <top style="hair"/>
      <bottom style="hair"/>
    </border>
    <border>
      <left style="hair"/>
      <right style="thin"/>
      <top style="medium"/>
      <bottom style="medium"/>
    </border>
    <border>
      <left style="hair"/>
      <right style="thin"/>
      <top style="hair"/>
      <bottom/>
    </border>
    <border>
      <left style="medium"/>
      <right style="hair"/>
      <top style="double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/>
    </border>
    <border>
      <left style="hair"/>
      <right style="medium"/>
      <top style="thin"/>
      <bottom>
        <color indexed="63"/>
      </bottom>
    </border>
    <border>
      <left style="medium"/>
      <right style="hair"/>
      <top/>
      <bottom/>
    </border>
    <border>
      <left style="medium"/>
      <right style="hair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>
        <color indexed="63"/>
      </right>
      <top style="medium">
        <color theme="1"/>
      </top>
      <bottom style="hair"/>
    </border>
    <border>
      <left/>
      <right style="thin"/>
      <top style="medium">
        <color theme="1"/>
      </top>
      <bottom style="hair"/>
    </border>
    <border>
      <left/>
      <right style="medium"/>
      <top style="medium">
        <color theme="1"/>
      </top>
      <bottom style="hair"/>
    </border>
    <border>
      <left/>
      <right style="medium"/>
      <top style="double"/>
      <bottom style="thin"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double"/>
    </border>
    <border>
      <left style="thin"/>
      <right style="thin"/>
      <top/>
      <bottom style="double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 style="medium"/>
    </border>
    <border>
      <left style="hair"/>
      <right style="medium"/>
      <top style="medium"/>
      <bottom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</borders>
  <cellStyleXfs count="98">
    <xf numFmtId="0" fontId="0" fillId="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24" fontId="14" fillId="0" borderId="0" applyFont="0" applyFill="0" applyBorder="0" applyAlignment="0" applyProtection="0"/>
    <xf numFmtId="187" fontId="14" fillId="0" borderId="0" applyNumberFormat="0" applyFont="0" applyFill="0" applyBorder="0" applyAlignment="0" applyProtection="0"/>
    <xf numFmtId="187" fontId="14" fillId="0" borderId="0" applyNumberFormat="0" applyFont="0" applyFill="0" applyBorder="0" applyAlignment="0" applyProtection="0"/>
    <xf numFmtId="188" fontId="1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189" fontId="16" fillId="0" borderId="0" applyFont="0" applyFill="0" applyBorder="0" applyAlignment="0" applyProtection="0"/>
    <xf numFmtId="190" fontId="13" fillId="0" borderId="0">
      <alignment/>
      <protection/>
    </xf>
    <xf numFmtId="191" fontId="16" fillId="0" borderId="0" applyFont="0" applyFill="0" applyBorder="0" applyAlignment="0" applyProtection="0"/>
    <xf numFmtId="192" fontId="13" fillId="0" borderId="0" applyFont="0" applyFill="0" applyBorder="0" applyAlignment="0" applyProtection="0"/>
    <xf numFmtId="193" fontId="13" fillId="0" borderId="0" applyFont="0" applyFill="0" applyBorder="0" applyAlignment="0" applyProtection="0"/>
    <xf numFmtId="194" fontId="13" fillId="0" borderId="0">
      <alignment/>
      <protection/>
    </xf>
    <xf numFmtId="195" fontId="13" fillId="0" borderId="0">
      <alignment/>
      <protection/>
    </xf>
    <xf numFmtId="38" fontId="19" fillId="2" borderId="0" applyNumberFormat="0" applyBorder="0" applyAlignment="0" applyProtection="0"/>
    <xf numFmtId="0" fontId="20" fillId="0" borderId="0">
      <alignment horizontal="left"/>
      <protection/>
    </xf>
    <xf numFmtId="10" fontId="19" fillId="2" borderId="1" applyNumberFormat="0" applyBorder="0" applyAlignment="0" applyProtection="0"/>
    <xf numFmtId="0" fontId="21" fillId="0" borderId="2">
      <alignment/>
      <protection/>
    </xf>
    <xf numFmtId="196" fontId="13" fillId="0" borderId="0">
      <alignment/>
      <protection/>
    </xf>
    <xf numFmtId="0" fontId="16" fillId="0" borderId="0">
      <alignment/>
      <protection/>
    </xf>
    <xf numFmtId="10" fontId="16" fillId="0" borderId="0" applyFont="0" applyFill="0" applyBorder="0" applyAlignment="0" applyProtection="0"/>
    <xf numFmtId="0" fontId="21" fillId="0" borderId="0">
      <alignment/>
      <protection/>
    </xf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7" borderId="3" applyNumberFormat="0" applyAlignment="0" applyProtection="0"/>
    <xf numFmtId="0" fontId="58" fillId="28" borderId="0" applyNumberFormat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0" fillId="29" borderId="4" applyNumberFormat="0" applyFont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9" fillId="30" borderId="0" applyNumberFormat="0" applyBorder="0" applyAlignment="0" applyProtection="0"/>
    <xf numFmtId="0" fontId="4" fillId="0" borderId="0">
      <alignment/>
      <protection/>
    </xf>
    <xf numFmtId="0" fontId="60" fillId="0" borderId="0" applyNumberFormat="0" applyFill="0" applyBorder="0" applyAlignment="0" applyProtection="0"/>
    <xf numFmtId="0" fontId="61" fillId="31" borderId="5" applyNumberFormat="0" applyAlignment="0" applyProtection="0"/>
    <xf numFmtId="43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6" fillId="0" borderId="0">
      <alignment/>
      <protection/>
    </xf>
    <xf numFmtId="0" fontId="62" fillId="0" borderId="6" applyNumberFormat="0" applyFill="0" applyAlignment="0" applyProtection="0"/>
    <xf numFmtId="0" fontId="63" fillId="2" borderId="0" applyNumberFormat="0" applyFill="0" applyBorder="0" applyAlignment="0" applyProtection="0"/>
    <xf numFmtId="0" fontId="64" fillId="0" borderId="7" applyNumberFormat="0" applyFill="0" applyAlignment="0" applyProtection="0"/>
    <xf numFmtId="197" fontId="23" fillId="0" borderId="0" applyFont="0" applyFill="0" applyBorder="0" applyAlignment="0" applyProtection="0"/>
    <xf numFmtId="0" fontId="65" fillId="32" borderId="3" applyNumberFormat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70" fillId="33" borderId="0" applyNumberFormat="0" applyBorder="0" applyAlignment="0" applyProtection="0"/>
    <xf numFmtId="0" fontId="71" fillId="27" borderId="11" applyNumberFormat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>
      <alignment vertical="center"/>
      <protection/>
    </xf>
    <xf numFmtId="0" fontId="0" fillId="2" borderId="0">
      <alignment/>
      <protection/>
    </xf>
    <xf numFmtId="0" fontId="73" fillId="2" borderId="0" applyNumberFormat="0" applyFill="0" applyBorder="0" applyAlignment="0" applyProtection="0"/>
  </cellStyleXfs>
  <cellXfs count="865">
    <xf numFmtId="0" fontId="0" fillId="2" borderId="0" xfId="0" applyAlignment="1">
      <alignment/>
    </xf>
    <xf numFmtId="38" fontId="74" fillId="0" borderId="0" xfId="0" applyNumberFormat="1" applyFont="1" applyFill="1" applyBorder="1" applyAlignment="1">
      <alignment vertical="center"/>
    </xf>
    <xf numFmtId="38" fontId="74" fillId="0" borderId="0" xfId="0" applyNumberFormat="1" applyFont="1" applyFill="1" applyBorder="1" applyAlignment="1" quotePrefix="1">
      <alignment vertical="center"/>
    </xf>
    <xf numFmtId="38" fontId="75" fillId="0" borderId="0" xfId="0" applyNumberFormat="1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vertical="center"/>
    </xf>
    <xf numFmtId="38" fontId="75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38" fontId="9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right" vertical="center"/>
    </xf>
    <xf numFmtId="38" fontId="9" fillId="3" borderId="12" xfId="0" applyNumberFormat="1" applyFont="1" applyFill="1" applyBorder="1" applyAlignment="1">
      <alignment horizontal="centerContinuous" vertical="center"/>
    </xf>
    <xf numFmtId="38" fontId="9" fillId="34" borderId="13" xfId="0" applyNumberFormat="1" applyFont="1" applyFill="1" applyBorder="1" applyAlignment="1">
      <alignment horizontal="center" vertical="center"/>
    </xf>
    <xf numFmtId="38" fontId="9" fillId="35" borderId="14" xfId="0" applyNumberFormat="1" applyFont="1" applyFill="1" applyBorder="1" applyAlignment="1">
      <alignment horizontal="center" vertical="center"/>
    </xf>
    <xf numFmtId="38" fontId="9" fillId="35" borderId="15" xfId="0" applyNumberFormat="1" applyFont="1" applyFill="1" applyBorder="1" applyAlignment="1">
      <alignment horizontal="center" vertical="center"/>
    </xf>
    <xf numFmtId="38" fontId="9" fillId="0" borderId="0" xfId="0" applyNumberFormat="1" applyFont="1" applyFill="1" applyBorder="1" applyAlignment="1" quotePrefix="1">
      <alignment vertical="center"/>
    </xf>
    <xf numFmtId="38" fontId="3" fillId="3" borderId="16" xfId="0" applyNumberFormat="1" applyFont="1" applyFill="1" applyBorder="1" applyAlignment="1" quotePrefix="1">
      <alignment horizontal="center" vertical="center"/>
    </xf>
    <xf numFmtId="38" fontId="76" fillId="0" borderId="0" xfId="0" applyNumberFormat="1" applyFont="1" applyFill="1" applyBorder="1" applyAlignment="1">
      <alignment vertical="center"/>
    </xf>
    <xf numFmtId="38" fontId="3" fillId="35" borderId="0" xfId="0" applyNumberFormat="1" applyFont="1" applyFill="1" applyBorder="1" applyAlignment="1">
      <alignment horizontal="left" vertical="center"/>
    </xf>
    <xf numFmtId="38" fontId="3" fillId="35" borderId="17" xfId="0" applyNumberFormat="1" applyFont="1" applyFill="1" applyBorder="1" applyAlignment="1">
      <alignment vertical="center"/>
    </xf>
    <xf numFmtId="38" fontId="72" fillId="0" borderId="13" xfId="0" applyNumberFormat="1" applyFont="1" applyFill="1" applyBorder="1" applyAlignment="1">
      <alignment vertical="center"/>
    </xf>
    <xf numFmtId="38" fontId="3" fillId="0" borderId="18" xfId="0" applyNumberFormat="1" applyFont="1" applyFill="1" applyBorder="1" applyAlignment="1">
      <alignment vertical="center"/>
    </xf>
    <xf numFmtId="38" fontId="3" fillId="0" borderId="13" xfId="0" applyNumberFormat="1" applyFont="1" applyFill="1" applyBorder="1" applyAlignment="1">
      <alignment vertical="center"/>
    </xf>
    <xf numFmtId="38" fontId="72" fillId="0" borderId="0" xfId="0" applyNumberFormat="1" applyFont="1" applyFill="1" applyBorder="1" applyAlignment="1">
      <alignment vertical="center"/>
    </xf>
    <xf numFmtId="38" fontId="77" fillId="0" borderId="0" xfId="0" applyNumberFormat="1" applyFont="1" applyFill="1" applyBorder="1" applyAlignment="1">
      <alignment vertical="center"/>
    </xf>
    <xf numFmtId="177" fontId="77" fillId="0" borderId="0" xfId="71" applyNumberFormat="1" applyFont="1" applyFill="1" applyBorder="1" applyAlignment="1">
      <alignment vertical="center"/>
    </xf>
    <xf numFmtId="38" fontId="9" fillId="3" borderId="13" xfId="0" applyNumberFormat="1" applyFont="1" applyFill="1" applyBorder="1" applyAlignment="1">
      <alignment horizontal="center" vertical="center"/>
    </xf>
    <xf numFmtId="177" fontId="3" fillId="0" borderId="0" xfId="71" applyNumberFormat="1" applyFont="1" applyFill="1" applyBorder="1" applyAlignment="1">
      <alignment vertical="center"/>
    </xf>
    <xf numFmtId="176" fontId="9" fillId="36" borderId="19" xfId="0" applyNumberFormat="1" applyFont="1" applyFill="1" applyBorder="1" applyAlignment="1">
      <alignment horizontal="centerContinuous" vertical="center"/>
    </xf>
    <xf numFmtId="38" fontId="78" fillId="3" borderId="12" xfId="0" applyNumberFormat="1" applyFont="1" applyFill="1" applyBorder="1" applyAlignment="1">
      <alignment vertical="center"/>
    </xf>
    <xf numFmtId="38" fontId="3" fillId="36" borderId="20" xfId="0" applyNumberFormat="1" applyFont="1" applyFill="1" applyBorder="1" applyAlignment="1">
      <alignment horizontal="center" vertical="center"/>
    </xf>
    <xf numFmtId="38" fontId="78" fillId="3" borderId="13" xfId="0" applyNumberFormat="1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horizontal="center" vertical="center"/>
    </xf>
    <xf numFmtId="38" fontId="9" fillId="35" borderId="19" xfId="0" applyNumberFormat="1" applyFont="1" applyFill="1" applyBorder="1" applyAlignment="1">
      <alignment vertical="center"/>
    </xf>
    <xf numFmtId="38" fontId="9" fillId="35" borderId="21" xfId="0" applyNumberFormat="1" applyFont="1" applyFill="1" applyBorder="1" applyAlignment="1">
      <alignment vertical="center"/>
    </xf>
    <xf numFmtId="38" fontId="9" fillId="35" borderId="0" xfId="0" applyNumberFormat="1" applyFont="1" applyFill="1" applyBorder="1" applyAlignment="1">
      <alignment vertical="center"/>
    </xf>
    <xf numFmtId="38" fontId="9" fillId="35" borderId="17" xfId="0" applyNumberFormat="1" applyFont="1" applyFill="1" applyBorder="1" applyAlignment="1">
      <alignment vertical="center"/>
    </xf>
    <xf numFmtId="38" fontId="9" fillId="3" borderId="0" xfId="0" applyNumberFormat="1" applyFont="1" applyFill="1" applyBorder="1" applyAlignment="1">
      <alignment horizontal="center" vertical="center"/>
    </xf>
    <xf numFmtId="38" fontId="9" fillId="35" borderId="22" xfId="0" applyNumberFormat="1" applyFont="1" applyFill="1" applyBorder="1" applyAlignment="1">
      <alignment vertical="center"/>
    </xf>
    <xf numFmtId="38" fontId="9" fillId="35" borderId="23" xfId="0" applyNumberFormat="1" applyFont="1" applyFill="1" applyBorder="1" applyAlignment="1">
      <alignment vertical="center"/>
    </xf>
    <xf numFmtId="38" fontId="3" fillId="35" borderId="24" xfId="0" applyNumberFormat="1" applyFont="1" applyFill="1" applyBorder="1" applyAlignment="1">
      <alignment horizontal="center" vertical="center"/>
    </xf>
    <xf numFmtId="38" fontId="3" fillId="3" borderId="20" xfId="0" applyNumberFormat="1" applyFont="1" applyFill="1" applyBorder="1" applyAlignment="1">
      <alignment horizontal="center" vertical="center"/>
    </xf>
    <xf numFmtId="38" fontId="9" fillId="0" borderId="13" xfId="0" applyNumberFormat="1" applyFont="1" applyFill="1" applyBorder="1" applyAlignment="1">
      <alignment vertical="center"/>
    </xf>
    <xf numFmtId="38" fontId="72" fillId="0" borderId="0" xfId="0" applyNumberFormat="1" applyFont="1" applyFill="1" applyBorder="1" applyAlignment="1">
      <alignment vertical="center" shrinkToFit="1"/>
    </xf>
    <xf numFmtId="38" fontId="9" fillId="35" borderId="25" xfId="0" applyNumberFormat="1" applyFont="1" applyFill="1" applyBorder="1" applyAlignment="1">
      <alignment vertical="center"/>
    </xf>
    <xf numFmtId="38" fontId="9" fillId="35" borderId="26" xfId="0" applyNumberFormat="1" applyFont="1" applyFill="1" applyBorder="1" applyAlignment="1">
      <alignment vertical="center"/>
    </xf>
    <xf numFmtId="38" fontId="9" fillId="0" borderId="2" xfId="0" applyNumberFormat="1" applyFont="1" applyFill="1" applyBorder="1" applyAlignment="1">
      <alignment vertical="center"/>
    </xf>
    <xf numFmtId="38" fontId="72" fillId="0" borderId="2" xfId="0" applyNumberFormat="1" applyFont="1" applyFill="1" applyBorder="1" applyAlignment="1">
      <alignment vertical="center"/>
    </xf>
    <xf numFmtId="38" fontId="77" fillId="0" borderId="2" xfId="0" applyNumberFormat="1" applyFont="1" applyFill="1" applyBorder="1" applyAlignment="1">
      <alignment vertical="center"/>
    </xf>
    <xf numFmtId="177" fontId="77" fillId="0" borderId="2" xfId="71" applyNumberFormat="1" applyFont="1" applyFill="1" applyBorder="1" applyAlignment="1">
      <alignment vertical="center"/>
    </xf>
    <xf numFmtId="180" fontId="72" fillId="0" borderId="2" xfId="0" applyNumberFormat="1" applyFont="1" applyFill="1" applyBorder="1" applyAlignment="1">
      <alignment vertical="center"/>
    </xf>
    <xf numFmtId="38" fontId="3" fillId="0" borderId="2" xfId="0" applyNumberFormat="1" applyFont="1" applyFill="1" applyBorder="1" applyAlignment="1">
      <alignment vertical="center"/>
    </xf>
    <xf numFmtId="38" fontId="9" fillId="35" borderId="27" xfId="0" applyNumberFormat="1" applyFont="1" applyFill="1" applyBorder="1" applyAlignment="1">
      <alignment vertical="center"/>
    </xf>
    <xf numFmtId="38" fontId="3" fillId="35" borderId="28" xfId="0" applyNumberFormat="1" applyFont="1" applyFill="1" applyBorder="1" applyAlignment="1">
      <alignment vertical="center"/>
    </xf>
    <xf numFmtId="38" fontId="9" fillId="35" borderId="29" xfId="0" applyNumberFormat="1" applyFont="1" applyFill="1" applyBorder="1" applyAlignment="1">
      <alignment vertical="center"/>
    </xf>
    <xf numFmtId="38" fontId="9" fillId="35" borderId="30" xfId="0" applyNumberFormat="1" applyFont="1" applyFill="1" applyBorder="1" applyAlignment="1">
      <alignment vertical="center"/>
    </xf>
    <xf numFmtId="38" fontId="9" fillId="35" borderId="2" xfId="0" applyNumberFormat="1" applyFont="1" applyFill="1" applyBorder="1" applyAlignment="1">
      <alignment vertical="center"/>
    </xf>
    <xf numFmtId="38" fontId="9" fillId="35" borderId="31" xfId="0" applyNumberFormat="1" applyFont="1" applyFill="1" applyBorder="1" applyAlignment="1">
      <alignment vertical="center"/>
    </xf>
    <xf numFmtId="38" fontId="77" fillId="0" borderId="0" xfId="0" applyNumberFormat="1" applyFont="1" applyFill="1" applyBorder="1" applyAlignment="1">
      <alignment vertical="center" shrinkToFit="1"/>
    </xf>
    <xf numFmtId="177" fontId="77" fillId="0" borderId="0" xfId="71" applyNumberFormat="1" applyFont="1" applyFill="1" applyBorder="1" applyAlignment="1">
      <alignment vertical="center" shrinkToFit="1"/>
    </xf>
    <xf numFmtId="38" fontId="3" fillId="0" borderId="0" xfId="0" applyNumberFormat="1" applyFont="1" applyFill="1" applyBorder="1" applyAlignment="1">
      <alignment vertical="center" shrinkToFit="1"/>
    </xf>
    <xf numFmtId="177" fontId="3" fillId="35" borderId="19" xfId="71" applyNumberFormat="1" applyFont="1" applyFill="1" applyBorder="1" applyAlignment="1">
      <alignment vertical="center"/>
    </xf>
    <xf numFmtId="177" fontId="3" fillId="35" borderId="21" xfId="71" applyNumberFormat="1" applyFont="1" applyFill="1" applyBorder="1" applyAlignment="1">
      <alignment vertical="center"/>
    </xf>
    <xf numFmtId="177" fontId="3" fillId="35" borderId="2" xfId="71" applyNumberFormat="1" applyFont="1" applyFill="1" applyBorder="1" applyAlignment="1">
      <alignment vertical="center"/>
    </xf>
    <xf numFmtId="177" fontId="3" fillId="35" borderId="31" xfId="71" applyNumberFormat="1" applyFont="1" applyFill="1" applyBorder="1" applyAlignment="1">
      <alignment vertical="center"/>
    </xf>
    <xf numFmtId="38" fontId="9" fillId="35" borderId="19" xfId="0" applyNumberFormat="1" applyFont="1" applyFill="1" applyBorder="1" applyAlignment="1">
      <alignment horizontal="centerContinuous" vertical="center"/>
    </xf>
    <xf numFmtId="38" fontId="9" fillId="35" borderId="21" xfId="0" applyNumberFormat="1" applyFont="1" applyFill="1" applyBorder="1" applyAlignment="1">
      <alignment horizontal="centerContinuous" vertical="center"/>
    </xf>
    <xf numFmtId="38" fontId="9" fillId="35" borderId="0" xfId="0" applyNumberFormat="1" applyFont="1" applyFill="1" applyBorder="1" applyAlignment="1">
      <alignment horizontal="centerContinuous" vertical="center"/>
    </xf>
    <xf numFmtId="38" fontId="9" fillId="35" borderId="17" xfId="0" applyNumberFormat="1" applyFont="1" applyFill="1" applyBorder="1" applyAlignment="1">
      <alignment horizontal="centerContinuous" vertical="center"/>
    </xf>
    <xf numFmtId="38" fontId="9" fillId="35" borderId="22" xfId="0" applyNumberFormat="1" applyFont="1" applyFill="1" applyBorder="1" applyAlignment="1">
      <alignment horizontal="centerContinuous" vertical="center"/>
    </xf>
    <xf numFmtId="38" fontId="9" fillId="35" borderId="23" xfId="0" applyNumberFormat="1" applyFont="1" applyFill="1" applyBorder="1" applyAlignment="1">
      <alignment horizontal="centerContinuous" vertical="center"/>
    </xf>
    <xf numFmtId="38" fontId="3" fillId="3" borderId="16" xfId="0" applyNumberFormat="1" applyFont="1" applyFill="1" applyBorder="1" applyAlignment="1">
      <alignment horizontal="center" vertical="center"/>
    </xf>
    <xf numFmtId="38" fontId="3" fillId="35" borderId="32" xfId="0" applyNumberFormat="1" applyFont="1" applyFill="1" applyBorder="1" applyAlignment="1">
      <alignment horizontal="center" vertical="center"/>
    </xf>
    <xf numFmtId="38" fontId="3" fillId="35" borderId="33" xfId="0" applyNumberFormat="1" applyFont="1" applyFill="1" applyBorder="1" applyAlignment="1">
      <alignment horizontal="center" vertical="center"/>
    </xf>
    <xf numFmtId="38" fontId="76" fillId="0" borderId="13" xfId="0" applyNumberFormat="1" applyFont="1" applyFill="1" applyBorder="1" applyAlignment="1">
      <alignment vertical="center"/>
    </xf>
    <xf numFmtId="38" fontId="78" fillId="0" borderId="18" xfId="0" applyNumberFormat="1" applyFont="1" applyFill="1" applyBorder="1" applyAlignment="1">
      <alignment vertical="center"/>
    </xf>
    <xf numFmtId="177" fontId="78" fillId="0" borderId="34" xfId="0" applyNumberFormat="1" applyFont="1" applyFill="1" applyBorder="1" applyAlignment="1">
      <alignment vertical="center" shrinkToFit="1"/>
    </xf>
    <xf numFmtId="38" fontId="78" fillId="0" borderId="0" xfId="0" applyNumberFormat="1" applyFont="1" applyFill="1" applyBorder="1" applyAlignment="1">
      <alignment vertical="center"/>
    </xf>
    <xf numFmtId="38" fontId="9" fillId="35" borderId="35" xfId="0" applyNumberFormat="1" applyFont="1" applyFill="1" applyBorder="1" applyAlignment="1">
      <alignment horizontal="center" vertical="center"/>
    </xf>
    <xf numFmtId="177" fontId="76" fillId="35" borderId="36" xfId="71" applyNumberFormat="1" applyFont="1" applyFill="1" applyBorder="1" applyAlignment="1">
      <alignment vertical="center"/>
    </xf>
    <xf numFmtId="177" fontId="78" fillId="35" borderId="37" xfId="71" applyNumberFormat="1" applyFont="1" applyFill="1" applyBorder="1" applyAlignment="1">
      <alignment vertical="center"/>
    </xf>
    <xf numFmtId="177" fontId="78" fillId="35" borderId="38" xfId="0" applyNumberFormat="1" applyFont="1" applyFill="1" applyBorder="1" applyAlignment="1">
      <alignment vertical="center"/>
    </xf>
    <xf numFmtId="177" fontId="9" fillId="35" borderId="36" xfId="0" applyNumberFormat="1" applyFont="1" applyFill="1" applyBorder="1" applyAlignment="1">
      <alignment vertical="center"/>
    </xf>
    <xf numFmtId="177" fontId="76" fillId="35" borderId="38" xfId="0" applyNumberFormat="1" applyFont="1" applyFill="1" applyBorder="1" applyAlignment="1">
      <alignment vertical="center"/>
    </xf>
    <xf numFmtId="38" fontId="3" fillId="35" borderId="39" xfId="0" applyNumberFormat="1" applyFont="1" applyFill="1" applyBorder="1" applyAlignment="1">
      <alignment horizontal="center" vertical="center"/>
    </xf>
    <xf numFmtId="38" fontId="79" fillId="0" borderId="18" xfId="0" applyNumberFormat="1" applyFont="1" applyFill="1" applyBorder="1" applyAlignment="1">
      <alignment vertical="center"/>
    </xf>
    <xf numFmtId="38" fontId="79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 quotePrefix="1">
      <alignment vertical="center"/>
    </xf>
    <xf numFmtId="38" fontId="9" fillId="35" borderId="40" xfId="0" applyNumberFormat="1" applyFont="1" applyFill="1" applyBorder="1" applyAlignment="1">
      <alignment horizontal="center" vertical="center"/>
    </xf>
    <xf numFmtId="177" fontId="78" fillId="35" borderId="2" xfId="0" applyNumberFormat="1" applyFont="1" applyFill="1" applyBorder="1" applyAlignment="1">
      <alignment vertical="center"/>
    </xf>
    <xf numFmtId="177" fontId="9" fillId="35" borderId="41" xfId="0" applyNumberFormat="1" applyFont="1" applyFill="1" applyBorder="1" applyAlignment="1">
      <alignment vertical="center"/>
    </xf>
    <xf numFmtId="177" fontId="76" fillId="35" borderId="2" xfId="0" applyNumberFormat="1" applyFont="1" applyFill="1" applyBorder="1" applyAlignment="1">
      <alignment vertical="center"/>
    </xf>
    <xf numFmtId="38" fontId="79" fillId="0" borderId="2" xfId="0" applyNumberFormat="1" applyFont="1" applyFill="1" applyBorder="1" applyAlignment="1">
      <alignment vertical="center"/>
    </xf>
    <xf numFmtId="38" fontId="79" fillId="0" borderId="2" xfId="0" applyNumberFormat="1" applyFont="1" applyFill="1" applyBorder="1" applyAlignment="1">
      <alignment vertical="center" shrinkToFit="1"/>
    </xf>
    <xf numFmtId="38" fontId="9" fillId="35" borderId="42" xfId="0" applyNumberFormat="1" applyFont="1" applyFill="1" applyBorder="1" applyAlignment="1">
      <alignment horizontal="center" vertical="center"/>
    </xf>
    <xf numFmtId="38" fontId="76" fillId="0" borderId="43" xfId="0" applyNumberFormat="1" applyFont="1" applyFill="1" applyBorder="1" applyAlignment="1">
      <alignment vertical="center"/>
    </xf>
    <xf numFmtId="38" fontId="78" fillId="0" borderId="44" xfId="0" applyNumberFormat="1" applyFont="1" applyFill="1" applyBorder="1" applyAlignment="1">
      <alignment vertical="center"/>
    </xf>
    <xf numFmtId="38" fontId="78" fillId="0" borderId="45" xfId="0" applyNumberFormat="1" applyFont="1" applyFill="1" applyBorder="1" applyAlignment="1">
      <alignment vertical="center"/>
    </xf>
    <xf numFmtId="38" fontId="9" fillId="0" borderId="43" xfId="0" applyNumberFormat="1" applyFont="1" applyFill="1" applyBorder="1" applyAlignment="1">
      <alignment vertical="center"/>
    </xf>
    <xf numFmtId="38" fontId="76" fillId="0" borderId="45" xfId="0" applyNumberFormat="1" applyFont="1" applyFill="1" applyBorder="1" applyAlignment="1">
      <alignment vertical="center"/>
    </xf>
    <xf numFmtId="177" fontId="76" fillId="35" borderId="41" xfId="0" applyNumberFormat="1" applyFont="1" applyFill="1" applyBorder="1" applyAlignment="1">
      <alignment vertical="center"/>
    </xf>
    <xf numFmtId="177" fontId="78" fillId="35" borderId="46" xfId="0" applyNumberFormat="1" applyFont="1" applyFill="1" applyBorder="1" applyAlignment="1">
      <alignment vertical="center"/>
    </xf>
    <xf numFmtId="38" fontId="3" fillId="0" borderId="47" xfId="0" applyNumberFormat="1" applyFont="1" applyFill="1" applyBorder="1" applyAlignment="1">
      <alignment vertical="center"/>
    </xf>
    <xf numFmtId="177" fontId="72" fillId="0" borderId="47" xfId="71" applyNumberFormat="1" applyFont="1" applyFill="1" applyBorder="1" applyAlignment="1">
      <alignment vertical="center"/>
    </xf>
    <xf numFmtId="177" fontId="79" fillId="0" borderId="47" xfId="71" applyNumberFormat="1" applyFont="1" applyFill="1" applyBorder="1" applyAlignment="1">
      <alignment vertical="center"/>
    </xf>
    <xf numFmtId="38" fontId="79" fillId="0" borderId="47" xfId="0" applyNumberFormat="1" applyFont="1" applyFill="1" applyBorder="1" applyAlignment="1">
      <alignment vertical="center" shrinkToFit="1"/>
    </xf>
    <xf numFmtId="38" fontId="79" fillId="0" borderId="47" xfId="0" applyNumberFormat="1" applyFont="1" applyFill="1" applyBorder="1" applyAlignment="1">
      <alignment vertical="center"/>
    </xf>
    <xf numFmtId="38" fontId="72" fillId="0" borderId="47" xfId="0" applyNumberFormat="1" applyFont="1" applyFill="1" applyBorder="1" applyAlignment="1">
      <alignment vertical="center"/>
    </xf>
    <xf numFmtId="38" fontId="9" fillId="35" borderId="47" xfId="0" applyNumberFormat="1" applyFont="1" applyFill="1" applyBorder="1" applyAlignment="1">
      <alignment horizontal="centerContinuous" vertical="center"/>
    </xf>
    <xf numFmtId="38" fontId="9" fillId="35" borderId="48" xfId="0" applyNumberFormat="1" applyFont="1" applyFill="1" applyBorder="1" applyAlignment="1">
      <alignment horizontal="centerContinuous" vertical="center"/>
    </xf>
    <xf numFmtId="177" fontId="76" fillId="0" borderId="41" xfId="0" applyNumberFormat="1" applyFont="1" applyFill="1" applyBorder="1" applyAlignment="1">
      <alignment vertical="center"/>
    </xf>
    <xf numFmtId="177" fontId="78" fillId="0" borderId="46" xfId="0" applyNumberFormat="1" applyFont="1" applyFill="1" applyBorder="1" applyAlignment="1">
      <alignment vertical="center"/>
    </xf>
    <xf numFmtId="177" fontId="78" fillId="0" borderId="2" xfId="0" applyNumberFormat="1" applyFont="1" applyFill="1" applyBorder="1" applyAlignment="1">
      <alignment vertical="center"/>
    </xf>
    <xf numFmtId="177" fontId="9" fillId="0" borderId="41" xfId="0" applyNumberFormat="1" applyFont="1" applyFill="1" applyBorder="1" applyAlignment="1">
      <alignment vertical="center"/>
    </xf>
    <xf numFmtId="177" fontId="76" fillId="0" borderId="2" xfId="0" applyNumberFormat="1" applyFont="1" applyFill="1" applyBorder="1" applyAlignment="1">
      <alignment vertical="center"/>
    </xf>
    <xf numFmtId="38" fontId="79" fillId="0" borderId="0" xfId="0" applyNumberFormat="1" applyFont="1" applyFill="1" applyBorder="1" applyAlignment="1">
      <alignment vertical="center" shrinkToFit="1"/>
    </xf>
    <xf numFmtId="3" fontId="3" fillId="0" borderId="0" xfId="0" applyNumberFormat="1" applyFont="1" applyFill="1" applyBorder="1" applyAlignment="1">
      <alignment vertical="center"/>
    </xf>
    <xf numFmtId="3" fontId="9" fillId="35" borderId="49" xfId="0" applyNumberFormat="1" applyFont="1" applyFill="1" applyBorder="1" applyAlignment="1">
      <alignment horizontal="center" vertical="center"/>
    </xf>
    <xf numFmtId="3" fontId="72" fillId="0" borderId="50" xfId="0" applyNumberFormat="1" applyFont="1" applyFill="1" applyBorder="1" applyAlignment="1">
      <alignment vertical="center"/>
    </xf>
    <xf numFmtId="3" fontId="3" fillId="0" borderId="51" xfId="0" applyNumberFormat="1" applyFont="1" applyFill="1" applyBorder="1" applyAlignment="1">
      <alignment vertical="center"/>
    </xf>
    <xf numFmtId="177" fontId="3" fillId="0" borderId="52" xfId="71" applyNumberFormat="1" applyFont="1" applyFill="1" applyBorder="1" applyAlignment="1">
      <alignment vertical="center" shrinkToFit="1"/>
    </xf>
    <xf numFmtId="3" fontId="72" fillId="0" borderId="19" xfId="0" applyNumberFormat="1" applyFont="1" applyFill="1" applyBorder="1" applyAlignment="1">
      <alignment vertical="center"/>
    </xf>
    <xf numFmtId="3" fontId="3" fillId="0" borderId="50" xfId="0" applyNumberFormat="1" applyFont="1" applyFill="1" applyBorder="1" applyAlignment="1">
      <alignment vertical="center"/>
    </xf>
    <xf numFmtId="3" fontId="72" fillId="0" borderId="53" xfId="0" applyNumberFormat="1" applyFont="1" applyFill="1" applyBorder="1" applyAlignment="1">
      <alignment vertical="center"/>
    </xf>
    <xf numFmtId="3" fontId="72" fillId="0" borderId="54" xfId="0" applyNumberFormat="1" applyFont="1" applyFill="1" applyBorder="1" applyAlignment="1">
      <alignment vertical="center"/>
    </xf>
    <xf numFmtId="177" fontId="72" fillId="0" borderId="55" xfId="71" applyNumberFormat="1" applyFont="1" applyFill="1" applyBorder="1" applyAlignment="1">
      <alignment vertical="center" shrinkToFit="1"/>
    </xf>
    <xf numFmtId="3" fontId="72" fillId="0" borderId="56" xfId="0" applyNumberFormat="1" applyFont="1" applyFill="1" applyBorder="1" applyAlignment="1">
      <alignment vertical="center"/>
    </xf>
    <xf numFmtId="3" fontId="72" fillId="0" borderId="0" xfId="0" applyNumberFormat="1" applyFont="1" applyFill="1" applyBorder="1" applyAlignment="1">
      <alignment vertical="center"/>
    </xf>
    <xf numFmtId="3" fontId="9" fillId="35" borderId="0" xfId="0" applyNumberFormat="1" applyFont="1" applyFill="1" applyBorder="1" applyAlignment="1">
      <alignment horizontal="center" vertical="center"/>
    </xf>
    <xf numFmtId="3" fontId="72" fillId="0" borderId="13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177" fontId="3" fillId="0" borderId="34" xfId="71" applyNumberFormat="1" applyFont="1" applyFill="1" applyBorder="1" applyAlignment="1">
      <alignment vertical="center" shrinkToFit="1"/>
    </xf>
    <xf numFmtId="3" fontId="3" fillId="0" borderId="13" xfId="0" applyNumberFormat="1" applyFont="1" applyFill="1" applyBorder="1" applyAlignment="1">
      <alignment vertical="center"/>
    </xf>
    <xf numFmtId="3" fontId="3" fillId="0" borderId="0" xfId="71" applyNumberFormat="1" applyFont="1" applyFill="1" applyBorder="1" applyAlignment="1">
      <alignment vertical="center"/>
    </xf>
    <xf numFmtId="177" fontId="79" fillId="0" borderId="0" xfId="0" applyNumberFormat="1" applyFont="1" applyFill="1" applyBorder="1" applyAlignment="1">
      <alignment vertical="center"/>
    </xf>
    <xf numFmtId="38" fontId="78" fillId="35" borderId="19" xfId="0" applyNumberFormat="1" applyFont="1" applyFill="1" applyBorder="1" applyAlignment="1">
      <alignment vertical="center"/>
    </xf>
    <xf numFmtId="38" fontId="78" fillId="35" borderId="21" xfId="0" applyNumberFormat="1" applyFont="1" applyFill="1" applyBorder="1" applyAlignment="1">
      <alignment vertical="center"/>
    </xf>
    <xf numFmtId="38" fontId="78" fillId="35" borderId="51" xfId="0" applyNumberFormat="1" applyFont="1" applyFill="1" applyBorder="1" applyAlignment="1">
      <alignment vertical="center"/>
    </xf>
    <xf numFmtId="38" fontId="78" fillId="3" borderId="19" xfId="0" applyNumberFormat="1" applyFont="1" applyFill="1" applyBorder="1" applyAlignment="1">
      <alignment vertical="center"/>
    </xf>
    <xf numFmtId="38" fontId="78" fillId="0" borderId="0" xfId="0" applyNumberFormat="1" applyFont="1" applyFill="1" applyBorder="1" applyAlignment="1" quotePrefix="1">
      <alignment vertical="center"/>
    </xf>
    <xf numFmtId="38" fontId="78" fillId="35" borderId="0" xfId="0" applyNumberFormat="1" applyFont="1" applyFill="1" applyBorder="1" applyAlignment="1">
      <alignment vertical="center"/>
    </xf>
    <xf numFmtId="38" fontId="78" fillId="35" borderId="17" xfId="0" applyNumberFormat="1" applyFont="1" applyFill="1" applyBorder="1" applyAlignment="1">
      <alignment vertical="center"/>
    </xf>
    <xf numFmtId="38" fontId="78" fillId="35" borderId="0" xfId="0" applyNumberFormat="1" applyFont="1" applyFill="1" applyBorder="1" applyAlignment="1">
      <alignment horizontal="centerContinuous" vertical="center"/>
    </xf>
    <xf numFmtId="38" fontId="78" fillId="3" borderId="0" xfId="0" applyNumberFormat="1" applyFont="1" applyFill="1" applyBorder="1" applyAlignment="1">
      <alignment horizontal="centerContinuous" vertical="center"/>
    </xf>
    <xf numFmtId="38" fontId="79" fillId="3" borderId="0" xfId="0" applyNumberFormat="1" applyFont="1" applyFill="1" applyBorder="1" applyAlignment="1">
      <alignment vertical="center"/>
    </xf>
    <xf numFmtId="38" fontId="78" fillId="0" borderId="0" xfId="0" applyNumberFormat="1" applyFont="1" applyFill="1" applyBorder="1" applyAlignment="1">
      <alignment horizontal="center" vertical="center"/>
    </xf>
    <xf numFmtId="38" fontId="79" fillId="35" borderId="57" xfId="0" applyNumberFormat="1" applyFont="1" applyFill="1" applyBorder="1" applyAlignment="1">
      <alignment horizontal="center" vertical="center"/>
    </xf>
    <xf numFmtId="38" fontId="79" fillId="35" borderId="22" xfId="0" applyNumberFormat="1" applyFont="1" applyFill="1" applyBorder="1" applyAlignment="1">
      <alignment vertical="center"/>
    </xf>
    <xf numFmtId="38" fontId="79" fillId="35" borderId="24" xfId="0" applyNumberFormat="1" applyFont="1" applyFill="1" applyBorder="1" applyAlignment="1">
      <alignment horizontal="center" vertical="center"/>
    </xf>
    <xf numFmtId="38" fontId="79" fillId="35" borderId="33" xfId="0" applyNumberFormat="1" applyFont="1" applyFill="1" applyBorder="1" applyAlignment="1">
      <alignment horizontal="center" vertical="center"/>
    </xf>
    <xf numFmtId="38" fontId="79" fillId="3" borderId="22" xfId="0" applyNumberFormat="1" applyFont="1" applyFill="1" applyBorder="1" applyAlignment="1">
      <alignment horizontal="center" vertical="center"/>
    </xf>
    <xf numFmtId="38" fontId="79" fillId="3" borderId="20" xfId="0" applyNumberFormat="1" applyFont="1" applyFill="1" applyBorder="1" applyAlignment="1">
      <alignment horizontal="center" vertical="center"/>
    </xf>
    <xf numFmtId="38" fontId="78" fillId="35" borderId="58" xfId="0" applyNumberFormat="1" applyFont="1" applyFill="1" applyBorder="1" applyAlignment="1">
      <alignment vertical="center"/>
    </xf>
    <xf numFmtId="38" fontId="78" fillId="35" borderId="59" xfId="0" applyNumberFormat="1" applyFont="1" applyFill="1" applyBorder="1" applyAlignment="1">
      <alignment vertical="center"/>
    </xf>
    <xf numFmtId="38" fontId="80" fillId="0" borderId="0" xfId="0" applyNumberFormat="1" applyFont="1" applyFill="1" applyBorder="1" applyAlignment="1">
      <alignment vertical="center"/>
    </xf>
    <xf numFmtId="38" fontId="78" fillId="35" borderId="38" xfId="0" applyNumberFormat="1" applyFont="1" applyFill="1" applyBorder="1" applyAlignment="1">
      <alignment vertical="center"/>
    </xf>
    <xf numFmtId="38" fontId="78" fillId="35" borderId="60" xfId="0" applyNumberFormat="1" applyFont="1" applyFill="1" applyBorder="1" applyAlignment="1">
      <alignment vertical="center"/>
    </xf>
    <xf numFmtId="38" fontId="81" fillId="0" borderId="0" xfId="0" applyNumberFormat="1" applyFont="1" applyFill="1" applyBorder="1" applyAlignment="1">
      <alignment vertical="center"/>
    </xf>
    <xf numFmtId="38" fontId="82" fillId="0" borderId="0" xfId="0" applyNumberFormat="1" applyFont="1" applyFill="1" applyBorder="1" applyAlignment="1">
      <alignment vertical="center"/>
    </xf>
    <xf numFmtId="38" fontId="78" fillId="35" borderId="61" xfId="0" applyNumberFormat="1" applyFont="1" applyFill="1" applyBorder="1" applyAlignment="1">
      <alignment vertical="center"/>
    </xf>
    <xf numFmtId="38" fontId="78" fillId="35" borderId="62" xfId="0" applyNumberFormat="1" applyFont="1" applyFill="1" applyBorder="1" applyAlignment="1">
      <alignment vertical="center"/>
    </xf>
    <xf numFmtId="38" fontId="79" fillId="35" borderId="0" xfId="0" applyNumberFormat="1" applyFont="1" applyFill="1" applyBorder="1" applyAlignment="1">
      <alignment vertical="center"/>
    </xf>
    <xf numFmtId="38" fontId="79" fillId="35" borderId="17" xfId="0" applyNumberFormat="1" applyFont="1" applyFill="1" applyBorder="1" applyAlignment="1">
      <alignment vertical="center"/>
    </xf>
    <xf numFmtId="38" fontId="79" fillId="35" borderId="38" xfId="0" applyNumberFormat="1" applyFont="1" applyFill="1" applyBorder="1" applyAlignment="1">
      <alignment vertical="center"/>
    </xf>
    <xf numFmtId="38" fontId="79" fillId="35" borderId="60" xfId="0" applyNumberFormat="1" applyFont="1" applyFill="1" applyBorder="1" applyAlignment="1">
      <alignment vertical="center"/>
    </xf>
    <xf numFmtId="38" fontId="79" fillId="35" borderId="61" xfId="0" applyNumberFormat="1" applyFont="1" applyFill="1" applyBorder="1" applyAlignment="1">
      <alignment vertical="center"/>
    </xf>
    <xf numFmtId="38" fontId="78" fillId="35" borderId="25" xfId="0" applyNumberFormat="1" applyFont="1" applyFill="1" applyBorder="1" applyAlignment="1">
      <alignment vertical="center"/>
    </xf>
    <xf numFmtId="38" fontId="78" fillId="35" borderId="26" xfId="0" applyNumberFormat="1" applyFont="1" applyFill="1" applyBorder="1" applyAlignment="1">
      <alignment vertical="center"/>
    </xf>
    <xf numFmtId="177" fontId="78" fillId="0" borderId="0" xfId="0" applyNumberFormat="1" applyFont="1" applyFill="1" applyBorder="1" applyAlignment="1">
      <alignment vertical="center"/>
    </xf>
    <xf numFmtId="38" fontId="78" fillId="35" borderId="14" xfId="0" applyNumberFormat="1" applyFont="1" applyFill="1" applyBorder="1" applyAlignment="1">
      <alignment vertical="center"/>
    </xf>
    <xf numFmtId="38" fontId="78" fillId="35" borderId="15" xfId="0" applyNumberFormat="1" applyFont="1" applyFill="1" applyBorder="1" applyAlignment="1">
      <alignment vertical="center"/>
    </xf>
    <xf numFmtId="38" fontId="78" fillId="35" borderId="22" xfId="0" applyNumberFormat="1" applyFont="1" applyFill="1" applyBorder="1" applyAlignment="1">
      <alignment vertical="center"/>
    </xf>
    <xf numFmtId="38" fontId="78" fillId="35" borderId="23" xfId="0" applyNumberFormat="1" applyFont="1" applyFill="1" applyBorder="1" applyAlignment="1">
      <alignment vertical="center"/>
    </xf>
    <xf numFmtId="38" fontId="79" fillId="3" borderId="16" xfId="0" applyNumberFormat="1" applyFont="1" applyFill="1" applyBorder="1" applyAlignment="1">
      <alignment horizontal="center" vertical="center"/>
    </xf>
    <xf numFmtId="38" fontId="79" fillId="35" borderId="32" xfId="0" applyNumberFormat="1" applyFont="1" applyFill="1" applyBorder="1" applyAlignment="1">
      <alignment horizontal="center" vertical="center"/>
    </xf>
    <xf numFmtId="38" fontId="80" fillId="0" borderId="13" xfId="0" applyNumberFormat="1" applyFont="1" applyFill="1" applyBorder="1" applyAlignment="1">
      <alignment vertical="center"/>
    </xf>
    <xf numFmtId="38" fontId="81" fillId="0" borderId="13" xfId="0" applyNumberFormat="1" applyFont="1" applyFill="1" applyBorder="1" applyAlignment="1">
      <alignment vertical="center"/>
    </xf>
    <xf numFmtId="38" fontId="81" fillId="0" borderId="36" xfId="0" applyNumberFormat="1" applyFont="1" applyFill="1" applyBorder="1" applyAlignment="1">
      <alignment vertical="center"/>
    </xf>
    <xf numFmtId="38" fontId="81" fillId="0" borderId="38" xfId="0" applyNumberFormat="1" applyFont="1" applyFill="1" applyBorder="1" applyAlignment="1">
      <alignment vertical="center"/>
    </xf>
    <xf numFmtId="38" fontId="78" fillId="35" borderId="2" xfId="0" applyNumberFormat="1" applyFont="1" applyFill="1" applyBorder="1" applyAlignment="1">
      <alignment vertical="center"/>
    </xf>
    <xf numFmtId="38" fontId="78" fillId="35" borderId="31" xfId="0" applyNumberFormat="1" applyFont="1" applyFill="1" applyBorder="1" applyAlignment="1">
      <alignment vertical="center"/>
    </xf>
    <xf numFmtId="10" fontId="80" fillId="0" borderId="41" xfId="71" applyNumberFormat="1" applyFont="1" applyFill="1" applyBorder="1" applyAlignment="1">
      <alignment vertical="center"/>
    </xf>
    <xf numFmtId="182" fontId="78" fillId="0" borderId="0" xfId="71" applyNumberFormat="1" applyFont="1" applyFill="1" applyBorder="1" applyAlignment="1">
      <alignment vertical="center"/>
    </xf>
    <xf numFmtId="38" fontId="79" fillId="0" borderId="0" xfId="0" applyNumberFormat="1" applyFont="1" applyFill="1" applyBorder="1" applyAlignment="1" quotePrefix="1">
      <alignment vertical="center"/>
    </xf>
    <xf numFmtId="40" fontId="79" fillId="0" borderId="0" xfId="0" applyNumberFormat="1" applyFont="1" applyFill="1" applyBorder="1" applyAlignment="1">
      <alignment vertical="center"/>
    </xf>
    <xf numFmtId="10" fontId="74" fillId="0" borderId="0" xfId="71" applyNumberFormat="1" applyFont="1" applyFill="1" applyBorder="1" applyAlignment="1">
      <alignment vertical="center"/>
    </xf>
    <xf numFmtId="177" fontId="75" fillId="0" borderId="0" xfId="0" applyNumberFormat="1" applyFont="1" applyFill="1" applyBorder="1" applyAlignment="1">
      <alignment vertical="center"/>
    </xf>
    <xf numFmtId="3" fontId="79" fillId="0" borderId="0" xfId="0" applyNumberFormat="1" applyFont="1" applyFill="1" applyBorder="1" applyAlignment="1">
      <alignment vertical="center"/>
    </xf>
    <xf numFmtId="0" fontId="79" fillId="0" borderId="0" xfId="0" applyFont="1" applyFill="1" applyAlignment="1">
      <alignment/>
    </xf>
    <xf numFmtId="177" fontId="79" fillId="0" borderId="0" xfId="0" applyNumberFormat="1" applyFont="1" applyFill="1" applyBorder="1" applyAlignment="1">
      <alignment horizontal="right" vertical="center"/>
    </xf>
    <xf numFmtId="38" fontId="83" fillId="0" borderId="0" xfId="0" applyNumberFormat="1" applyFont="1" applyFill="1" applyBorder="1" applyAlignment="1">
      <alignment vertical="center"/>
    </xf>
    <xf numFmtId="38" fontId="79" fillId="35" borderId="0" xfId="0" applyNumberFormat="1" applyFont="1" applyFill="1" applyBorder="1" applyAlignment="1" quotePrefix="1">
      <alignment vertical="center"/>
    </xf>
    <xf numFmtId="38" fontId="78" fillId="35" borderId="63" xfId="0" applyNumberFormat="1" applyFont="1" applyFill="1" applyBorder="1" applyAlignment="1">
      <alignment vertical="center"/>
    </xf>
    <xf numFmtId="38" fontId="78" fillId="35" borderId="64" xfId="0" applyNumberFormat="1" applyFont="1" applyFill="1" applyBorder="1" applyAlignment="1">
      <alignment vertical="center"/>
    </xf>
    <xf numFmtId="183" fontId="79" fillId="0" borderId="0" xfId="0" applyNumberFormat="1" applyFont="1" applyFill="1" applyBorder="1" applyAlignment="1">
      <alignment vertical="center"/>
    </xf>
    <xf numFmtId="40" fontId="81" fillId="0" borderId="0" xfId="0" applyNumberFormat="1" applyFont="1" applyFill="1" applyBorder="1" applyAlignment="1">
      <alignment vertical="center"/>
    </xf>
    <xf numFmtId="183" fontId="79" fillId="0" borderId="0" xfId="0" applyNumberFormat="1" applyFont="1" applyFill="1" applyAlignment="1">
      <alignment/>
    </xf>
    <xf numFmtId="38" fontId="3" fillId="37" borderId="0" xfId="0" applyNumberFormat="1" applyFont="1" applyFill="1" applyBorder="1" applyAlignment="1">
      <alignment vertical="center"/>
    </xf>
    <xf numFmtId="38" fontId="74" fillId="37" borderId="0" xfId="0" applyNumberFormat="1" applyFont="1" applyFill="1" applyBorder="1" applyAlignment="1">
      <alignment vertical="center"/>
    </xf>
    <xf numFmtId="38" fontId="79" fillId="37" borderId="0" xfId="0" applyNumberFormat="1" applyFont="1" applyFill="1" applyBorder="1" applyAlignment="1">
      <alignment vertical="center"/>
    </xf>
    <xf numFmtId="177" fontId="79" fillId="37" borderId="0" xfId="0" applyNumberFormat="1" applyFont="1" applyFill="1" applyBorder="1" applyAlignment="1">
      <alignment vertical="center"/>
    </xf>
    <xf numFmtId="0" fontId="9" fillId="3" borderId="65" xfId="0" applyNumberFormat="1" applyFont="1" applyFill="1" applyBorder="1" applyAlignment="1">
      <alignment horizontal="centerContinuous" vertical="center"/>
    </xf>
    <xf numFmtId="38" fontId="9" fillId="3" borderId="66" xfId="0" applyNumberFormat="1" applyFont="1" applyFill="1" applyBorder="1" applyAlignment="1">
      <alignment horizontal="centerContinuous" vertical="center"/>
    </xf>
    <xf numFmtId="38" fontId="9" fillId="3" borderId="21" xfId="0" applyNumberFormat="1" applyFont="1" applyFill="1" applyBorder="1" applyAlignment="1">
      <alignment horizontal="centerContinuous" vertical="center"/>
    </xf>
    <xf numFmtId="38" fontId="9" fillId="3" borderId="67" xfId="0" applyNumberFormat="1" applyFont="1" applyFill="1" applyBorder="1" applyAlignment="1">
      <alignment horizontal="center" vertical="center"/>
    </xf>
    <xf numFmtId="38" fontId="9" fillId="3" borderId="62" xfId="0" applyNumberFormat="1" applyFont="1" applyFill="1" applyBorder="1" applyAlignment="1">
      <alignment horizontal="center" vertical="center"/>
    </xf>
    <xf numFmtId="38" fontId="3" fillId="3" borderId="36" xfId="0" applyNumberFormat="1" applyFont="1" applyFill="1" applyBorder="1" applyAlignment="1" quotePrefix="1">
      <alignment horizontal="center" vertical="center"/>
    </xf>
    <xf numFmtId="38" fontId="3" fillId="3" borderId="68" xfId="0" applyNumberFormat="1" applyFont="1" applyFill="1" applyBorder="1" applyAlignment="1" quotePrefix="1">
      <alignment horizontal="center" vertical="center"/>
    </xf>
    <xf numFmtId="38" fontId="3" fillId="3" borderId="60" xfId="0" applyNumberFormat="1" applyFont="1" applyFill="1" applyBorder="1" applyAlignment="1" quotePrefix="1">
      <alignment horizontal="center" vertical="center"/>
    </xf>
    <xf numFmtId="38" fontId="9" fillId="0" borderId="69" xfId="0" applyNumberFormat="1" applyFont="1" applyFill="1" applyBorder="1" applyAlignment="1">
      <alignment vertical="center"/>
    </xf>
    <xf numFmtId="38" fontId="9" fillId="0" borderId="1" xfId="0" applyNumberFormat="1" applyFont="1" applyFill="1" applyBorder="1" applyAlignment="1">
      <alignment vertical="center"/>
    </xf>
    <xf numFmtId="38" fontId="9" fillId="3" borderId="30" xfId="0" applyNumberFormat="1" applyFont="1" applyFill="1" applyBorder="1" applyAlignment="1">
      <alignment vertical="center"/>
    </xf>
    <xf numFmtId="38" fontId="9" fillId="0" borderId="41" xfId="0" applyNumberFormat="1" applyFont="1" applyFill="1" applyBorder="1" applyAlignment="1">
      <alignment vertical="center"/>
    </xf>
    <xf numFmtId="38" fontId="3" fillId="0" borderId="19" xfId="0" applyNumberFormat="1" applyFont="1" applyFill="1" applyBorder="1" applyAlignment="1">
      <alignment vertical="center"/>
    </xf>
    <xf numFmtId="38" fontId="76" fillId="0" borderId="70" xfId="0" applyNumberFormat="1" applyFont="1" applyFill="1" applyBorder="1" applyAlignment="1">
      <alignment vertical="center"/>
    </xf>
    <xf numFmtId="177" fontId="76" fillId="0" borderId="70" xfId="71" applyNumberFormat="1" applyFont="1" applyFill="1" applyBorder="1" applyAlignment="1">
      <alignment vertical="center"/>
    </xf>
    <xf numFmtId="177" fontId="9" fillId="0" borderId="71" xfId="71" applyNumberFormat="1" applyFont="1" applyFill="1" applyBorder="1" applyAlignment="1">
      <alignment vertical="center"/>
    </xf>
    <xf numFmtId="177" fontId="76" fillId="0" borderId="72" xfId="71" applyNumberFormat="1" applyFont="1" applyFill="1" applyBorder="1" applyAlignment="1">
      <alignment vertical="center"/>
    </xf>
    <xf numFmtId="177" fontId="9" fillId="0" borderId="70" xfId="71" applyNumberFormat="1" applyFont="1" applyFill="1" applyBorder="1" applyAlignment="1">
      <alignment vertical="center"/>
    </xf>
    <xf numFmtId="38" fontId="72" fillId="0" borderId="41" xfId="0" applyNumberFormat="1" applyFont="1" applyFill="1" applyBorder="1" applyAlignment="1">
      <alignment vertical="center"/>
    </xf>
    <xf numFmtId="177" fontId="76" fillId="0" borderId="36" xfId="71" applyNumberFormat="1" applyFont="1" applyFill="1" applyBorder="1" applyAlignment="1">
      <alignment vertical="center"/>
    </xf>
    <xf numFmtId="177" fontId="9" fillId="0" borderId="37" xfId="71" applyNumberFormat="1" applyFont="1" applyFill="1" applyBorder="1" applyAlignment="1">
      <alignment vertical="center"/>
    </xf>
    <xf numFmtId="177" fontId="76" fillId="0" borderId="38" xfId="71" applyNumberFormat="1" applyFont="1" applyFill="1" applyBorder="1" applyAlignment="1">
      <alignment vertical="center"/>
    </xf>
    <xf numFmtId="177" fontId="9" fillId="0" borderId="36" xfId="71" applyNumberFormat="1" applyFont="1" applyFill="1" applyBorder="1" applyAlignment="1">
      <alignment vertical="center"/>
    </xf>
    <xf numFmtId="38" fontId="3" fillId="35" borderId="60" xfId="0" applyNumberFormat="1" applyFont="1" applyFill="1" applyBorder="1" applyAlignment="1">
      <alignment vertical="center"/>
    </xf>
    <xf numFmtId="177" fontId="72" fillId="38" borderId="73" xfId="71" applyNumberFormat="1" applyFont="1" applyFill="1" applyBorder="1" applyAlignment="1">
      <alignment vertical="center" shrinkToFit="1"/>
    </xf>
    <xf numFmtId="177" fontId="72" fillId="38" borderId="74" xfId="71" applyNumberFormat="1" applyFont="1" applyFill="1" applyBorder="1" applyAlignment="1">
      <alignment vertical="center" shrinkToFit="1"/>
    </xf>
    <xf numFmtId="38" fontId="3" fillId="35" borderId="2" xfId="0" applyNumberFormat="1" applyFont="1" applyFill="1" applyBorder="1" applyAlignment="1">
      <alignment horizontal="left" vertical="center"/>
    </xf>
    <xf numFmtId="38" fontId="3" fillId="35" borderId="31" xfId="0" applyNumberFormat="1" applyFont="1" applyFill="1" applyBorder="1" applyAlignment="1">
      <alignment vertical="center"/>
    </xf>
    <xf numFmtId="38" fontId="3" fillId="0" borderId="46" xfId="0" applyNumberFormat="1" applyFont="1" applyFill="1" applyBorder="1" applyAlignment="1">
      <alignment vertical="center"/>
    </xf>
    <xf numFmtId="38" fontId="3" fillId="0" borderId="41" xfId="0" applyNumberFormat="1" applyFont="1" applyFill="1" applyBorder="1" applyAlignment="1">
      <alignment vertical="center"/>
    </xf>
    <xf numFmtId="38" fontId="72" fillId="0" borderId="70" xfId="0" applyNumberFormat="1" applyFont="1" applyFill="1" applyBorder="1" applyAlignment="1">
      <alignment vertical="center"/>
    </xf>
    <xf numFmtId="177" fontId="9" fillId="0" borderId="46" xfId="0" applyNumberFormat="1" applyFont="1" applyFill="1" applyBorder="1" applyAlignment="1">
      <alignment vertical="center"/>
    </xf>
    <xf numFmtId="177" fontId="76" fillId="38" borderId="2" xfId="0" applyNumberFormat="1" applyFont="1" applyFill="1" applyBorder="1" applyAlignment="1">
      <alignment vertical="center"/>
    </xf>
    <xf numFmtId="177" fontId="76" fillId="38" borderId="50" xfId="71" applyNumberFormat="1" applyFont="1" applyFill="1" applyBorder="1" applyAlignment="1">
      <alignment vertical="center" shrinkToFit="1"/>
    </xf>
    <xf numFmtId="177" fontId="76" fillId="38" borderId="51" xfId="71" applyNumberFormat="1" applyFont="1" applyFill="1" applyBorder="1" applyAlignment="1">
      <alignment vertical="center" shrinkToFit="1"/>
    </xf>
    <xf numFmtId="178" fontId="76" fillId="38" borderId="73" xfId="71" applyNumberFormat="1" applyFont="1" applyFill="1" applyBorder="1" applyAlignment="1">
      <alignment vertical="center" shrinkToFit="1"/>
    </xf>
    <xf numFmtId="178" fontId="76" fillId="38" borderId="75" xfId="71" applyNumberFormat="1" applyFont="1" applyFill="1" applyBorder="1" applyAlignment="1">
      <alignment vertical="center" shrinkToFit="1"/>
    </xf>
    <xf numFmtId="177" fontId="76" fillId="38" borderId="19" xfId="71" applyNumberFormat="1" applyFont="1" applyFill="1" applyBorder="1" applyAlignment="1">
      <alignment vertical="center" shrinkToFit="1"/>
    </xf>
    <xf numFmtId="177" fontId="76" fillId="38" borderId="52" xfId="71" applyNumberFormat="1" applyFont="1" applyFill="1" applyBorder="1" applyAlignment="1">
      <alignment vertical="center" shrinkToFit="1"/>
    </xf>
    <xf numFmtId="177" fontId="76" fillId="38" borderId="41" xfId="71" applyNumberFormat="1" applyFont="1" applyFill="1" applyBorder="1" applyAlignment="1">
      <alignment vertical="center" shrinkToFit="1"/>
    </xf>
    <xf numFmtId="177" fontId="76" fillId="38" borderId="46" xfId="71" applyNumberFormat="1" applyFont="1" applyFill="1" applyBorder="1" applyAlignment="1">
      <alignment vertical="center" shrinkToFit="1"/>
    </xf>
    <xf numFmtId="178" fontId="76" fillId="38" borderId="74" xfId="71" applyNumberFormat="1" applyFont="1" applyFill="1" applyBorder="1" applyAlignment="1">
      <alignment vertical="center" shrinkToFit="1"/>
    </xf>
    <xf numFmtId="178" fontId="76" fillId="38" borderId="76" xfId="71" applyNumberFormat="1" applyFont="1" applyFill="1" applyBorder="1" applyAlignment="1">
      <alignment vertical="center" shrinkToFit="1"/>
    </xf>
    <xf numFmtId="177" fontId="76" fillId="38" borderId="2" xfId="71" applyNumberFormat="1" applyFont="1" applyFill="1" applyBorder="1" applyAlignment="1">
      <alignment vertical="center" shrinkToFit="1"/>
    </xf>
    <xf numFmtId="177" fontId="76" fillId="38" borderId="77" xfId="71" applyNumberFormat="1" applyFont="1" applyFill="1" applyBorder="1" applyAlignment="1">
      <alignment vertical="center" shrinkToFit="1"/>
    </xf>
    <xf numFmtId="177" fontId="9" fillId="38" borderId="78" xfId="71" applyNumberFormat="1" applyFont="1" applyFill="1" applyBorder="1" applyAlignment="1">
      <alignment vertical="center"/>
    </xf>
    <xf numFmtId="177" fontId="9" fillId="38" borderId="79" xfId="71" applyNumberFormat="1" applyFont="1" applyFill="1" applyBorder="1" applyAlignment="1">
      <alignment vertical="center"/>
    </xf>
    <xf numFmtId="38" fontId="9" fillId="0" borderId="71" xfId="0" applyNumberFormat="1" applyFont="1" applyFill="1" applyBorder="1" applyAlignment="1">
      <alignment vertical="center"/>
    </xf>
    <xf numFmtId="38" fontId="76" fillId="0" borderId="72" xfId="0" applyNumberFormat="1" applyFont="1" applyFill="1" applyBorder="1" applyAlignment="1">
      <alignment vertical="center"/>
    </xf>
    <xf numFmtId="38" fontId="9" fillId="0" borderId="70" xfId="0" applyNumberFormat="1" applyFont="1" applyFill="1" applyBorder="1" applyAlignment="1">
      <alignment vertical="center"/>
    </xf>
    <xf numFmtId="3" fontId="24" fillId="35" borderId="80" xfId="0" applyNumberFormat="1" applyFont="1" applyFill="1" applyBorder="1" applyAlignment="1">
      <alignment horizontal="center" vertical="center"/>
    </xf>
    <xf numFmtId="38" fontId="79" fillId="35" borderId="81" xfId="0" applyNumberFormat="1" applyFont="1" applyFill="1" applyBorder="1" applyAlignment="1" quotePrefix="1">
      <alignment vertical="center"/>
    </xf>
    <xf numFmtId="38" fontId="78" fillId="35" borderId="82" xfId="0" applyNumberFormat="1" applyFont="1" applyFill="1" applyBorder="1" applyAlignment="1">
      <alignment vertical="center"/>
    </xf>
    <xf numFmtId="38" fontId="78" fillId="35" borderId="83" xfId="0" applyNumberFormat="1" applyFont="1" applyFill="1" applyBorder="1" applyAlignment="1">
      <alignment vertical="center"/>
    </xf>
    <xf numFmtId="38" fontId="79" fillId="35" borderId="84" xfId="0" applyNumberFormat="1" applyFont="1" applyFill="1" applyBorder="1" applyAlignment="1">
      <alignment vertical="center"/>
    </xf>
    <xf numFmtId="38" fontId="79" fillId="35" borderId="85" xfId="0" applyNumberFormat="1" applyFont="1" applyFill="1" applyBorder="1" applyAlignment="1">
      <alignment vertical="center"/>
    </xf>
    <xf numFmtId="38" fontId="79" fillId="35" borderId="86" xfId="0" applyNumberFormat="1" applyFont="1" applyFill="1" applyBorder="1" applyAlignment="1">
      <alignment vertical="center"/>
    </xf>
    <xf numFmtId="38" fontId="9" fillId="3" borderId="12" xfId="0" applyNumberFormat="1" applyFont="1" applyFill="1" applyBorder="1" applyAlignment="1">
      <alignment horizontal="center" vertical="center"/>
    </xf>
    <xf numFmtId="38" fontId="3" fillId="35" borderId="20" xfId="0" applyNumberFormat="1" applyFont="1" applyFill="1" applyBorder="1" applyAlignment="1">
      <alignment horizontal="center" vertical="center"/>
    </xf>
    <xf numFmtId="38" fontId="3" fillId="35" borderId="87" xfId="0" applyNumberFormat="1" applyFont="1" applyFill="1" applyBorder="1" applyAlignment="1">
      <alignment horizontal="center" vertical="center"/>
    </xf>
    <xf numFmtId="38" fontId="78" fillId="35" borderId="30" xfId="0" applyNumberFormat="1" applyFont="1" applyFill="1" applyBorder="1" applyAlignment="1">
      <alignment vertical="center"/>
    </xf>
    <xf numFmtId="177" fontId="78" fillId="38" borderId="77" xfId="0" applyNumberFormat="1" applyFont="1" applyFill="1" applyBorder="1" applyAlignment="1">
      <alignment vertical="center"/>
    </xf>
    <xf numFmtId="177" fontId="78" fillId="38" borderId="88" xfId="0" applyNumberFormat="1" applyFont="1" applyFill="1" applyBorder="1" applyAlignment="1">
      <alignment vertical="center"/>
    </xf>
    <xf numFmtId="177" fontId="78" fillId="38" borderId="34" xfId="0" applyNumberFormat="1" applyFont="1" applyFill="1" applyBorder="1" applyAlignment="1">
      <alignment vertical="center"/>
    </xf>
    <xf numFmtId="177" fontId="78" fillId="38" borderId="89" xfId="0" applyNumberFormat="1" applyFont="1" applyFill="1" applyBorder="1" applyAlignment="1">
      <alignment vertical="center"/>
    </xf>
    <xf numFmtId="177" fontId="79" fillId="38" borderId="34" xfId="0" applyNumberFormat="1" applyFont="1" applyFill="1" applyBorder="1" applyAlignment="1">
      <alignment vertical="center"/>
    </xf>
    <xf numFmtId="177" fontId="78" fillId="38" borderId="90" xfId="0" applyNumberFormat="1" applyFont="1" applyFill="1" applyBorder="1" applyAlignment="1">
      <alignment vertical="center"/>
    </xf>
    <xf numFmtId="177" fontId="78" fillId="38" borderId="91" xfId="0" applyNumberFormat="1" applyFont="1" applyFill="1" applyBorder="1" applyAlignment="1">
      <alignment vertical="center"/>
    </xf>
    <xf numFmtId="177" fontId="78" fillId="38" borderId="74" xfId="0" applyNumberFormat="1" applyFont="1" applyFill="1" applyBorder="1" applyAlignment="1">
      <alignment vertical="center"/>
    </xf>
    <xf numFmtId="177" fontId="78" fillId="38" borderId="92" xfId="0" applyNumberFormat="1" applyFont="1" applyFill="1" applyBorder="1" applyAlignment="1">
      <alignment vertical="center"/>
    </xf>
    <xf numFmtId="177" fontId="78" fillId="38" borderId="93" xfId="0" applyNumberFormat="1" applyFont="1" applyFill="1" applyBorder="1" applyAlignment="1">
      <alignment vertical="center"/>
    </xf>
    <xf numFmtId="177" fontId="78" fillId="38" borderId="94" xfId="0" applyNumberFormat="1" applyFont="1" applyFill="1" applyBorder="1" applyAlignment="1">
      <alignment vertical="center"/>
    </xf>
    <xf numFmtId="177" fontId="79" fillId="38" borderId="93" xfId="0" applyNumberFormat="1" applyFont="1" applyFill="1" applyBorder="1" applyAlignment="1">
      <alignment vertical="center"/>
    </xf>
    <xf numFmtId="177" fontId="78" fillId="38" borderId="95" xfId="0" applyNumberFormat="1" applyFont="1" applyFill="1" applyBorder="1" applyAlignment="1">
      <alignment vertical="center"/>
    </xf>
    <xf numFmtId="177" fontId="78" fillId="38" borderId="96" xfId="0" applyNumberFormat="1" applyFont="1" applyFill="1" applyBorder="1" applyAlignment="1">
      <alignment vertical="center"/>
    </xf>
    <xf numFmtId="38" fontId="80" fillId="0" borderId="18" xfId="0" applyNumberFormat="1" applyFont="1" applyFill="1" applyBorder="1" applyAlignment="1">
      <alignment vertical="center"/>
    </xf>
    <xf numFmtId="177" fontId="80" fillId="0" borderId="97" xfId="0" applyNumberFormat="1" applyFont="1" applyFill="1" applyBorder="1" applyAlignment="1">
      <alignment vertical="center"/>
    </xf>
    <xf numFmtId="38" fontId="81" fillId="0" borderId="18" xfId="0" applyNumberFormat="1" applyFont="1" applyFill="1" applyBorder="1" applyAlignment="1">
      <alignment vertical="center"/>
    </xf>
    <xf numFmtId="38" fontId="81" fillId="0" borderId="37" xfId="0" applyNumberFormat="1" applyFont="1" applyFill="1" applyBorder="1" applyAlignment="1">
      <alignment vertical="center"/>
    </xf>
    <xf numFmtId="3" fontId="81" fillId="0" borderId="13" xfId="0" applyNumberFormat="1" applyFont="1" applyFill="1" applyBorder="1" applyAlignment="1">
      <alignment vertical="center"/>
    </xf>
    <xf numFmtId="3" fontId="80" fillId="0" borderId="13" xfId="0" applyNumberFormat="1" applyFont="1" applyFill="1" applyBorder="1" applyAlignment="1">
      <alignment vertical="center"/>
    </xf>
    <xf numFmtId="10" fontId="9" fillId="0" borderId="69" xfId="71" applyNumberFormat="1" applyFont="1" applyFill="1" applyBorder="1" applyAlignment="1">
      <alignment vertical="center"/>
    </xf>
    <xf numFmtId="10" fontId="9" fillId="0" borderId="1" xfId="71" applyNumberFormat="1" applyFont="1" applyFill="1" applyBorder="1" applyAlignment="1">
      <alignment vertical="center"/>
    </xf>
    <xf numFmtId="10" fontId="9" fillId="3" borderId="30" xfId="71" applyNumberFormat="1" applyFont="1" applyFill="1" applyBorder="1" applyAlignment="1">
      <alignment vertical="center"/>
    </xf>
    <xf numFmtId="38" fontId="9" fillId="35" borderId="0" xfId="0" applyNumberFormat="1" applyFont="1" applyFill="1" applyBorder="1" applyAlignment="1">
      <alignment horizontal="center" vertical="center"/>
    </xf>
    <xf numFmtId="38" fontId="9" fillId="35" borderId="17" xfId="0" applyNumberFormat="1" applyFont="1" applyFill="1" applyBorder="1" applyAlignment="1">
      <alignment horizontal="center" vertical="center"/>
    </xf>
    <xf numFmtId="38" fontId="9" fillId="35" borderId="72" xfId="0" applyNumberFormat="1" applyFont="1" applyFill="1" applyBorder="1" applyAlignment="1">
      <alignment vertical="center"/>
    </xf>
    <xf numFmtId="38" fontId="9" fillId="35" borderId="2" xfId="0" applyNumberFormat="1" applyFont="1" applyFill="1" applyBorder="1" applyAlignment="1">
      <alignment horizontal="center" vertical="center"/>
    </xf>
    <xf numFmtId="41" fontId="79" fillId="0" borderId="0" xfId="77" applyFont="1" applyFill="1" applyBorder="1" applyAlignment="1">
      <alignment vertical="center"/>
    </xf>
    <xf numFmtId="0" fontId="79" fillId="0" borderId="0" xfId="0" applyNumberFormat="1" applyFont="1" applyFill="1" applyBorder="1" applyAlignment="1">
      <alignment vertical="center"/>
    </xf>
    <xf numFmtId="177" fontId="78" fillId="0" borderId="92" xfId="0" applyNumberFormat="1" applyFont="1" applyFill="1" applyBorder="1" applyAlignment="1">
      <alignment vertical="center"/>
    </xf>
    <xf numFmtId="177" fontId="78" fillId="0" borderId="93" xfId="0" applyNumberFormat="1" applyFont="1" applyFill="1" applyBorder="1" applyAlignment="1">
      <alignment vertical="center"/>
    </xf>
    <xf numFmtId="177" fontId="78" fillId="0" borderId="94" xfId="0" applyNumberFormat="1" applyFont="1" applyFill="1" applyBorder="1" applyAlignment="1">
      <alignment vertical="center"/>
    </xf>
    <xf numFmtId="38" fontId="79" fillId="0" borderId="0" xfId="0" applyNumberFormat="1" applyFont="1" applyFill="1" applyBorder="1" applyAlignment="1">
      <alignment horizontal="right" vertical="center"/>
    </xf>
    <xf numFmtId="177" fontId="79" fillId="0" borderId="93" xfId="0" applyNumberFormat="1" applyFont="1" applyFill="1" applyBorder="1" applyAlignment="1">
      <alignment vertical="center"/>
    </xf>
    <xf numFmtId="177" fontId="78" fillId="0" borderId="95" xfId="0" applyNumberFormat="1" applyFont="1" applyFill="1" applyBorder="1" applyAlignment="1">
      <alignment vertical="center"/>
    </xf>
    <xf numFmtId="177" fontId="78" fillId="0" borderId="96" xfId="0" applyNumberFormat="1" applyFont="1" applyFill="1" applyBorder="1" applyAlignment="1">
      <alignment vertical="center"/>
    </xf>
    <xf numFmtId="38" fontId="9" fillId="35" borderId="38" xfId="0" applyNumberFormat="1" applyFont="1" applyFill="1" applyBorder="1" applyAlignment="1">
      <alignment vertical="center"/>
    </xf>
    <xf numFmtId="38" fontId="3" fillId="35" borderId="30" xfId="0" applyNumberFormat="1" applyFont="1" applyFill="1" applyBorder="1" applyAlignment="1">
      <alignment vertical="center"/>
    </xf>
    <xf numFmtId="38" fontId="78" fillId="38" borderId="98" xfId="0" applyNumberFormat="1" applyFont="1" applyFill="1" applyBorder="1" applyAlignment="1">
      <alignment vertical="center"/>
    </xf>
    <xf numFmtId="38" fontId="78" fillId="38" borderId="58" xfId="0" applyNumberFormat="1" applyFont="1" applyFill="1" applyBorder="1" applyAlignment="1">
      <alignment vertical="center"/>
    </xf>
    <xf numFmtId="38" fontId="78" fillId="38" borderId="99" xfId="0" applyNumberFormat="1" applyFont="1" applyFill="1" applyBorder="1" applyAlignment="1">
      <alignment vertical="center"/>
    </xf>
    <xf numFmtId="38" fontId="78" fillId="38" borderId="100" xfId="0" applyNumberFormat="1" applyFont="1" applyFill="1" applyBorder="1" applyAlignment="1">
      <alignment vertical="center"/>
    </xf>
    <xf numFmtId="38" fontId="78" fillId="38" borderId="101" xfId="0" applyNumberFormat="1" applyFont="1" applyFill="1" applyBorder="1" applyAlignment="1">
      <alignment vertical="center"/>
    </xf>
    <xf numFmtId="38" fontId="78" fillId="38" borderId="29" xfId="0" applyNumberFormat="1" applyFont="1" applyFill="1" applyBorder="1" applyAlignment="1">
      <alignment vertical="center"/>
    </xf>
    <xf numFmtId="38" fontId="78" fillId="38" borderId="102" xfId="0" applyNumberFormat="1" applyFont="1" applyFill="1" applyBorder="1" applyAlignment="1">
      <alignment vertical="center"/>
    </xf>
    <xf numFmtId="38" fontId="78" fillId="38" borderId="103" xfId="0" applyNumberFormat="1" applyFont="1" applyFill="1" applyBorder="1" applyAlignment="1">
      <alignment vertical="center"/>
    </xf>
    <xf numFmtId="38" fontId="79" fillId="38" borderId="18" xfId="0" applyNumberFormat="1" applyFont="1" applyFill="1" applyBorder="1" applyAlignment="1">
      <alignment vertical="center"/>
    </xf>
    <xf numFmtId="38" fontId="79" fillId="38" borderId="0" xfId="0" applyNumberFormat="1" applyFont="1" applyFill="1" applyBorder="1" applyAlignment="1">
      <alignment vertical="center"/>
    </xf>
    <xf numFmtId="38" fontId="79" fillId="38" borderId="104" xfId="0" applyNumberFormat="1" applyFont="1" applyFill="1" applyBorder="1" applyAlignment="1">
      <alignment vertical="center"/>
    </xf>
    <xf numFmtId="38" fontId="78" fillId="38" borderId="105" xfId="0" applyNumberFormat="1" applyFont="1" applyFill="1" applyBorder="1" applyAlignment="1">
      <alignment vertical="center"/>
    </xf>
    <xf numFmtId="38" fontId="78" fillId="0" borderId="99" xfId="0" applyNumberFormat="1" applyFont="1" applyFill="1" applyBorder="1" applyAlignment="1">
      <alignment vertical="center"/>
    </xf>
    <xf numFmtId="38" fontId="78" fillId="0" borderId="101" xfId="0" applyNumberFormat="1" applyFont="1" applyFill="1" applyBorder="1" applyAlignment="1">
      <alignment vertical="center"/>
    </xf>
    <xf numFmtId="38" fontId="78" fillId="0" borderId="102" xfId="0" applyNumberFormat="1" applyFont="1" applyFill="1" applyBorder="1" applyAlignment="1">
      <alignment vertical="center"/>
    </xf>
    <xf numFmtId="38" fontId="78" fillId="0" borderId="106" xfId="0" applyNumberFormat="1" applyFont="1" applyFill="1" applyBorder="1" applyAlignment="1">
      <alignment vertical="center"/>
    </xf>
    <xf numFmtId="38" fontId="78" fillId="35" borderId="0" xfId="0" applyNumberFormat="1" applyFont="1" applyFill="1" applyBorder="1" applyAlignment="1">
      <alignment horizontal="center" vertical="center"/>
    </xf>
    <xf numFmtId="10" fontId="9" fillId="38" borderId="1" xfId="71" applyNumberFormat="1" applyFont="1" applyFill="1" applyBorder="1" applyAlignment="1">
      <alignment vertical="center"/>
    </xf>
    <xf numFmtId="10" fontId="9" fillId="38" borderId="30" xfId="71" applyNumberFormat="1" applyFont="1" applyFill="1" applyBorder="1" applyAlignment="1">
      <alignment vertical="center"/>
    </xf>
    <xf numFmtId="38" fontId="78" fillId="3" borderId="21" xfId="0" applyNumberFormat="1" applyFont="1" applyFill="1" applyBorder="1" applyAlignment="1">
      <alignment vertical="center"/>
    </xf>
    <xf numFmtId="38" fontId="79" fillId="3" borderId="17" xfId="0" applyNumberFormat="1" applyFont="1" applyFill="1" applyBorder="1" applyAlignment="1">
      <alignment vertical="center"/>
    </xf>
    <xf numFmtId="38" fontId="79" fillId="3" borderId="33" xfId="0" applyNumberFormat="1" applyFont="1" applyFill="1" applyBorder="1" applyAlignment="1">
      <alignment horizontal="center" vertical="center"/>
    </xf>
    <xf numFmtId="38" fontId="78" fillId="3" borderId="0" xfId="0" applyNumberFormat="1" applyFont="1" applyFill="1" applyBorder="1" applyAlignment="1">
      <alignment horizontal="center" vertical="center"/>
    </xf>
    <xf numFmtId="177" fontId="79" fillId="38" borderId="97" xfId="0" applyNumberFormat="1" applyFont="1" applyFill="1" applyBorder="1" applyAlignment="1">
      <alignment vertical="center"/>
    </xf>
    <xf numFmtId="10" fontId="80" fillId="38" borderId="41" xfId="71" applyNumberFormat="1" applyFont="1" applyFill="1" applyBorder="1" applyAlignment="1">
      <alignment vertical="center"/>
    </xf>
    <xf numFmtId="182" fontId="78" fillId="38" borderId="0" xfId="71" applyNumberFormat="1" applyFont="1" applyFill="1" applyBorder="1" applyAlignment="1">
      <alignment vertical="center"/>
    </xf>
    <xf numFmtId="10" fontId="9" fillId="38" borderId="69" xfId="71" applyNumberFormat="1" applyFont="1" applyFill="1" applyBorder="1" applyAlignment="1">
      <alignment vertical="center"/>
    </xf>
    <xf numFmtId="0" fontId="78" fillId="35" borderId="57" xfId="0" applyNumberFormat="1" applyFont="1" applyFill="1" applyBorder="1" applyAlignment="1">
      <alignment vertical="center"/>
    </xf>
    <xf numFmtId="0" fontId="78" fillId="35" borderId="22" xfId="0" applyNumberFormat="1" applyFont="1" applyFill="1" applyBorder="1" applyAlignment="1">
      <alignment horizontal="center" vertical="center"/>
    </xf>
    <xf numFmtId="0" fontId="78" fillId="3" borderId="22" xfId="0" applyNumberFormat="1" applyFont="1" applyFill="1" applyBorder="1" applyAlignment="1">
      <alignment vertical="center"/>
    </xf>
    <xf numFmtId="38" fontId="79" fillId="35" borderId="48" xfId="0" applyNumberFormat="1" applyFont="1" applyFill="1" applyBorder="1" applyAlignment="1">
      <alignment vertical="center"/>
    </xf>
    <xf numFmtId="38" fontId="80" fillId="0" borderId="107" xfId="0" applyNumberFormat="1" applyFont="1" applyFill="1" applyBorder="1" applyAlignment="1">
      <alignment vertical="center"/>
    </xf>
    <xf numFmtId="38" fontId="78" fillId="0" borderId="107" xfId="0" applyNumberFormat="1" applyFont="1" applyFill="1" applyBorder="1" applyAlignment="1">
      <alignment vertical="center"/>
    </xf>
    <xf numFmtId="0" fontId="78" fillId="35" borderId="108" xfId="0" applyNumberFormat="1" applyFont="1" applyFill="1" applyBorder="1" applyAlignment="1">
      <alignment horizontal="center" vertical="center"/>
    </xf>
    <xf numFmtId="38" fontId="78" fillId="0" borderId="109" xfId="0" applyNumberFormat="1" applyFont="1" applyFill="1" applyBorder="1" applyAlignment="1">
      <alignment vertical="center"/>
    </xf>
    <xf numFmtId="38" fontId="79" fillId="0" borderId="110" xfId="0" applyNumberFormat="1" applyFont="1" applyFill="1" applyBorder="1" applyAlignment="1">
      <alignment vertical="center"/>
    </xf>
    <xf numFmtId="38" fontId="78" fillId="0" borderId="111" xfId="0" applyNumberFormat="1" applyFont="1" applyFill="1" applyBorder="1" applyAlignment="1">
      <alignment vertical="center"/>
    </xf>
    <xf numFmtId="0" fontId="78" fillId="35" borderId="112" xfId="0" applyNumberFormat="1" applyFont="1" applyFill="1" applyBorder="1" applyAlignment="1">
      <alignment horizontal="center" vertical="center"/>
    </xf>
    <xf numFmtId="0" fontId="78" fillId="3" borderId="112" xfId="0" applyNumberFormat="1" applyFont="1" applyFill="1" applyBorder="1" applyAlignment="1">
      <alignment horizontal="center" vertical="center"/>
    </xf>
    <xf numFmtId="209" fontId="76" fillId="0" borderId="93" xfId="71" applyNumberFormat="1" applyFont="1" applyFill="1" applyBorder="1" applyAlignment="1">
      <alignment vertical="center"/>
    </xf>
    <xf numFmtId="38" fontId="78" fillId="0" borderId="106" xfId="0" applyNumberFormat="1" applyFont="1" applyFill="1" applyBorder="1" applyAlignment="1">
      <alignment horizontal="right" vertical="center"/>
    </xf>
    <xf numFmtId="38" fontId="78" fillId="38" borderId="106" xfId="0" applyNumberFormat="1" applyFont="1" applyFill="1" applyBorder="1" applyAlignment="1">
      <alignment horizontal="right" vertical="center"/>
    </xf>
    <xf numFmtId="38" fontId="78" fillId="35" borderId="26" xfId="0" applyNumberFormat="1" applyFont="1" applyFill="1" applyBorder="1" applyAlignment="1" quotePrefix="1">
      <alignment vertical="center"/>
    </xf>
    <xf numFmtId="38" fontId="79" fillId="35" borderId="25" xfId="0" applyNumberFormat="1" applyFont="1" applyFill="1" applyBorder="1" applyAlignment="1">
      <alignment vertical="center"/>
    </xf>
    <xf numFmtId="38" fontId="79" fillId="35" borderId="29" xfId="0" applyNumberFormat="1" applyFont="1" applyFill="1" applyBorder="1" applyAlignment="1">
      <alignment vertical="center"/>
    </xf>
    <xf numFmtId="177" fontId="79" fillId="38" borderId="94" xfId="0" applyNumberFormat="1" applyFont="1" applyFill="1" applyBorder="1" applyAlignment="1">
      <alignment vertical="center"/>
    </xf>
    <xf numFmtId="177" fontId="79" fillId="0" borderId="94" xfId="0" applyNumberFormat="1" applyFont="1" applyFill="1" applyBorder="1" applyAlignment="1">
      <alignment vertical="center"/>
    </xf>
    <xf numFmtId="38" fontId="79" fillId="38" borderId="102" xfId="0" applyNumberFormat="1" applyFont="1" applyFill="1" applyBorder="1" applyAlignment="1">
      <alignment vertical="center"/>
    </xf>
    <xf numFmtId="177" fontId="79" fillId="38" borderId="89" xfId="0" applyNumberFormat="1" applyFont="1" applyFill="1" applyBorder="1" applyAlignment="1">
      <alignment vertical="center"/>
    </xf>
    <xf numFmtId="38" fontId="79" fillId="35" borderId="62" xfId="0" applyNumberFormat="1" applyFont="1" applyFill="1" applyBorder="1" applyAlignment="1">
      <alignment vertical="center"/>
    </xf>
    <xf numFmtId="38" fontId="3" fillId="38" borderId="0" xfId="0" applyNumberFormat="1" applyFont="1" applyFill="1" applyBorder="1" applyAlignment="1">
      <alignment vertical="center"/>
    </xf>
    <xf numFmtId="38" fontId="3" fillId="38" borderId="2" xfId="0" applyNumberFormat="1" applyFont="1" applyFill="1" applyBorder="1" applyAlignment="1">
      <alignment vertical="center"/>
    </xf>
    <xf numFmtId="209" fontId="9" fillId="0" borderId="113" xfId="71" applyNumberFormat="1" applyFont="1" applyFill="1" applyBorder="1" applyAlignment="1">
      <alignment vertical="center"/>
    </xf>
    <xf numFmtId="209" fontId="9" fillId="0" borderId="114" xfId="71" applyNumberFormat="1" applyFont="1" applyFill="1" applyBorder="1" applyAlignment="1">
      <alignment vertical="center"/>
    </xf>
    <xf numFmtId="209" fontId="9" fillId="0" borderId="115" xfId="71" applyNumberFormat="1" applyFont="1" applyFill="1" applyBorder="1" applyAlignment="1">
      <alignment vertical="center"/>
    </xf>
    <xf numFmtId="209" fontId="3" fillId="0" borderId="34" xfId="71" applyNumberFormat="1" applyFont="1" applyFill="1" applyBorder="1" applyAlignment="1">
      <alignment vertical="center"/>
    </xf>
    <xf numFmtId="209" fontId="3" fillId="0" borderId="116" xfId="71" applyNumberFormat="1" applyFont="1" applyFill="1" applyBorder="1" applyAlignment="1">
      <alignment vertical="center"/>
    </xf>
    <xf numFmtId="209" fontId="3" fillId="0" borderId="97" xfId="71" applyNumberFormat="1" applyFont="1" applyFill="1" applyBorder="1" applyAlignment="1">
      <alignment vertical="center"/>
    </xf>
    <xf numFmtId="209" fontId="3" fillId="0" borderId="77" xfId="71" applyNumberFormat="1" applyFont="1" applyFill="1" applyBorder="1" applyAlignment="1">
      <alignment vertical="center"/>
    </xf>
    <xf numFmtId="209" fontId="3" fillId="0" borderId="117" xfId="71" applyNumberFormat="1" applyFont="1" applyFill="1" applyBorder="1" applyAlignment="1">
      <alignment vertical="center"/>
    </xf>
    <xf numFmtId="209" fontId="3" fillId="0" borderId="118" xfId="71" applyNumberFormat="1" applyFont="1" applyFill="1" applyBorder="1" applyAlignment="1">
      <alignment vertical="center"/>
    </xf>
    <xf numFmtId="210" fontId="9" fillId="0" borderId="88" xfId="71" applyNumberFormat="1" applyFont="1" applyFill="1" applyBorder="1" applyAlignment="1">
      <alignment vertical="center"/>
    </xf>
    <xf numFmtId="210" fontId="9" fillId="0" borderId="119" xfId="71" applyNumberFormat="1" applyFont="1" applyFill="1" applyBorder="1" applyAlignment="1">
      <alignment vertical="center"/>
    </xf>
    <xf numFmtId="210" fontId="9" fillId="0" borderId="120" xfId="71" applyNumberFormat="1" applyFont="1" applyFill="1" applyBorder="1" applyAlignment="1">
      <alignment vertical="center"/>
    </xf>
    <xf numFmtId="38" fontId="9" fillId="3" borderId="121" xfId="0" applyNumberFormat="1" applyFont="1" applyFill="1" applyBorder="1" applyAlignment="1">
      <alignment horizontal="center" vertical="center"/>
    </xf>
    <xf numFmtId="177" fontId="78" fillId="0" borderId="74" xfId="0" applyNumberFormat="1" applyFont="1" applyFill="1" applyBorder="1" applyAlignment="1">
      <alignment vertical="center"/>
    </xf>
    <xf numFmtId="38" fontId="78" fillId="0" borderId="98" xfId="0" applyNumberFormat="1" applyFont="1" applyFill="1" applyBorder="1" applyAlignment="1">
      <alignment vertical="center"/>
    </xf>
    <xf numFmtId="10" fontId="80" fillId="0" borderId="46" xfId="71" applyNumberFormat="1" applyFont="1" applyFill="1" applyBorder="1" applyAlignment="1">
      <alignment vertical="center"/>
    </xf>
    <xf numFmtId="10" fontId="80" fillId="0" borderId="2" xfId="71" applyNumberFormat="1" applyFont="1" applyFill="1" applyBorder="1" applyAlignment="1">
      <alignment vertical="center"/>
    </xf>
    <xf numFmtId="38" fontId="78" fillId="0" borderId="13" xfId="0" applyNumberFormat="1" applyFont="1" applyFill="1" applyBorder="1" applyAlignment="1">
      <alignment vertical="center"/>
    </xf>
    <xf numFmtId="10" fontId="78" fillId="0" borderId="46" xfId="71" applyNumberFormat="1" applyFont="1" applyFill="1" applyBorder="1" applyAlignment="1">
      <alignment vertical="center"/>
    </xf>
    <xf numFmtId="10" fontId="78" fillId="0" borderId="2" xfId="71" applyNumberFormat="1" applyFont="1" applyFill="1" applyBorder="1" applyAlignment="1">
      <alignment vertical="center"/>
    </xf>
    <xf numFmtId="10" fontId="78" fillId="0" borderId="41" xfId="71" applyNumberFormat="1" applyFont="1" applyFill="1" applyBorder="1" applyAlignment="1">
      <alignment vertical="center"/>
    </xf>
    <xf numFmtId="38" fontId="79" fillId="38" borderId="61" xfId="0" applyNumberFormat="1" applyFont="1" applyFill="1" applyBorder="1" applyAlignment="1">
      <alignment vertical="center"/>
    </xf>
    <xf numFmtId="41" fontId="79" fillId="38" borderId="18" xfId="77" applyFont="1" applyFill="1" applyBorder="1" applyAlignment="1">
      <alignment vertical="center"/>
    </xf>
    <xf numFmtId="38" fontId="9" fillId="38" borderId="1" xfId="0" applyNumberFormat="1" applyFont="1" applyFill="1" applyBorder="1" applyAlignment="1">
      <alignment vertical="center"/>
    </xf>
    <xf numFmtId="38" fontId="9" fillId="35" borderId="31" xfId="0" applyNumberFormat="1" applyFont="1" applyFill="1" applyBorder="1" applyAlignment="1">
      <alignment horizontal="center" vertical="center"/>
    </xf>
    <xf numFmtId="38" fontId="76" fillId="0" borderId="41" xfId="0" applyNumberFormat="1" applyFont="1" applyFill="1" applyBorder="1" applyAlignment="1">
      <alignment vertical="center"/>
    </xf>
    <xf numFmtId="38" fontId="78" fillId="0" borderId="46" xfId="0" applyNumberFormat="1" applyFont="1" applyFill="1" applyBorder="1" applyAlignment="1">
      <alignment vertical="center"/>
    </xf>
    <xf numFmtId="38" fontId="78" fillId="0" borderId="2" xfId="0" applyNumberFormat="1" applyFont="1" applyFill="1" applyBorder="1" applyAlignment="1">
      <alignment vertical="center"/>
    </xf>
    <xf numFmtId="38" fontId="76" fillId="0" borderId="2" xfId="0" applyNumberFormat="1" applyFont="1" applyFill="1" applyBorder="1" applyAlignment="1">
      <alignment vertical="center"/>
    </xf>
    <xf numFmtId="210" fontId="9" fillId="0" borderId="114" xfId="71" applyNumberFormat="1" applyFont="1" applyFill="1" applyBorder="1" applyAlignment="1">
      <alignment vertical="center"/>
    </xf>
    <xf numFmtId="210" fontId="9" fillId="0" borderId="115" xfId="71" applyNumberFormat="1" applyFont="1" applyFill="1" applyBorder="1" applyAlignment="1">
      <alignment vertical="center"/>
    </xf>
    <xf numFmtId="210" fontId="9" fillId="0" borderId="113" xfId="71" applyNumberFormat="1" applyFont="1" applyFill="1" applyBorder="1" applyAlignment="1">
      <alignment vertical="center"/>
    </xf>
    <xf numFmtId="209" fontId="76" fillId="0" borderId="95" xfId="71" applyNumberFormat="1" applyFont="1" applyFill="1" applyBorder="1" applyAlignment="1">
      <alignment vertical="center"/>
    </xf>
    <xf numFmtId="209" fontId="9" fillId="0" borderId="122" xfId="0" applyNumberFormat="1" applyFont="1" applyFill="1" applyBorder="1" applyAlignment="1">
      <alignment vertical="center" shrinkToFit="1"/>
    </xf>
    <xf numFmtId="209" fontId="9" fillId="0" borderId="123" xfId="0" applyNumberFormat="1" applyFont="1" applyFill="1" applyBorder="1" applyAlignment="1">
      <alignment vertical="center" shrinkToFit="1"/>
    </xf>
    <xf numFmtId="209" fontId="9" fillId="0" borderId="113" xfId="0" applyNumberFormat="1" applyFont="1" applyFill="1" applyBorder="1" applyAlignment="1">
      <alignment vertical="center" shrinkToFit="1"/>
    </xf>
    <xf numFmtId="209" fontId="9" fillId="0" borderId="115" xfId="0" applyNumberFormat="1" applyFont="1" applyFill="1" applyBorder="1" applyAlignment="1">
      <alignment vertical="center" shrinkToFit="1"/>
    </xf>
    <xf numFmtId="209" fontId="9" fillId="0" borderId="95" xfId="0" applyNumberFormat="1" applyFont="1" applyFill="1" applyBorder="1" applyAlignment="1">
      <alignment vertical="center" shrinkToFit="1"/>
    </xf>
    <xf numFmtId="209" fontId="9" fillId="0" borderId="124" xfId="0" applyNumberFormat="1" applyFont="1" applyFill="1" applyBorder="1" applyAlignment="1">
      <alignment vertical="center" shrinkToFit="1"/>
    </xf>
    <xf numFmtId="209" fontId="9" fillId="0" borderId="90" xfId="0" applyNumberFormat="1" applyFont="1" applyFill="1" applyBorder="1" applyAlignment="1">
      <alignment vertical="center" shrinkToFit="1"/>
    </xf>
    <xf numFmtId="209" fontId="9" fillId="0" borderId="125" xfId="0" applyNumberFormat="1" applyFont="1" applyFill="1" applyBorder="1" applyAlignment="1">
      <alignment vertical="center" shrinkToFit="1"/>
    </xf>
    <xf numFmtId="209" fontId="9" fillId="0" borderId="92" xfId="0" applyNumberFormat="1" applyFont="1" applyFill="1" applyBorder="1" applyAlignment="1">
      <alignment vertical="center" shrinkToFit="1"/>
    </xf>
    <xf numFmtId="209" fontId="9" fillId="0" borderId="126" xfId="0" applyNumberFormat="1" applyFont="1" applyFill="1" applyBorder="1" applyAlignment="1">
      <alignment vertical="center" shrinkToFit="1"/>
    </xf>
    <xf numFmtId="209" fontId="9" fillId="0" borderId="88" xfId="0" applyNumberFormat="1" applyFont="1" applyFill="1" applyBorder="1" applyAlignment="1">
      <alignment vertical="center" shrinkToFit="1"/>
    </xf>
    <xf numFmtId="209" fontId="9" fillId="0" borderId="120" xfId="0" applyNumberFormat="1" applyFont="1" applyFill="1" applyBorder="1" applyAlignment="1">
      <alignment vertical="center" shrinkToFit="1"/>
    </xf>
    <xf numFmtId="209" fontId="9" fillId="0" borderId="93" xfId="0" applyNumberFormat="1" applyFont="1" applyFill="1" applyBorder="1" applyAlignment="1">
      <alignment vertical="center" shrinkToFit="1"/>
    </xf>
    <xf numFmtId="209" fontId="9" fillId="0" borderId="127" xfId="0" applyNumberFormat="1" applyFont="1" applyFill="1" applyBorder="1" applyAlignment="1">
      <alignment vertical="center" shrinkToFit="1"/>
    </xf>
    <xf numFmtId="209" fontId="9" fillId="0" borderId="34" xfId="0" applyNumberFormat="1" applyFont="1" applyFill="1" applyBorder="1" applyAlignment="1">
      <alignment vertical="center" shrinkToFit="1"/>
    </xf>
    <xf numFmtId="209" fontId="9" fillId="0" borderId="97" xfId="0" applyNumberFormat="1" applyFont="1" applyFill="1" applyBorder="1" applyAlignment="1">
      <alignment vertical="center" shrinkToFit="1"/>
    </xf>
    <xf numFmtId="209" fontId="9" fillId="0" borderId="96" xfId="0" applyNumberFormat="1" applyFont="1" applyFill="1" applyBorder="1" applyAlignment="1">
      <alignment vertical="center" shrinkToFit="1"/>
    </xf>
    <xf numFmtId="209" fontId="9" fillId="0" borderId="128" xfId="0" applyNumberFormat="1" applyFont="1" applyFill="1" applyBorder="1" applyAlignment="1">
      <alignment vertical="center" shrinkToFit="1"/>
    </xf>
    <xf numFmtId="209" fontId="9" fillId="0" borderId="91" xfId="0" applyNumberFormat="1" applyFont="1" applyFill="1" applyBorder="1" applyAlignment="1">
      <alignment vertical="center" shrinkToFit="1"/>
    </xf>
    <xf numFmtId="209" fontId="9" fillId="0" borderId="129" xfId="0" applyNumberFormat="1" applyFont="1" applyFill="1" applyBorder="1" applyAlignment="1">
      <alignment vertical="center" shrinkToFit="1"/>
    </xf>
    <xf numFmtId="217" fontId="76" fillId="0" borderId="70" xfId="0" applyNumberFormat="1" applyFont="1" applyFill="1" applyBorder="1" applyAlignment="1">
      <alignment vertical="center" shrinkToFit="1"/>
    </xf>
    <xf numFmtId="217" fontId="9" fillId="0" borderId="71" xfId="0" applyNumberFormat="1" applyFont="1" applyFill="1" applyBorder="1" applyAlignment="1">
      <alignment vertical="center" shrinkToFit="1"/>
    </xf>
    <xf numFmtId="217" fontId="76" fillId="0" borderId="69" xfId="0" applyNumberFormat="1" applyFont="1" applyFill="1" applyBorder="1" applyAlignment="1">
      <alignment vertical="center" shrinkToFit="1"/>
    </xf>
    <xf numFmtId="217" fontId="9" fillId="0" borderId="101" xfId="0" applyNumberFormat="1" applyFont="1" applyFill="1" applyBorder="1" applyAlignment="1">
      <alignment vertical="center" shrinkToFit="1"/>
    </xf>
    <xf numFmtId="217" fontId="76" fillId="0" borderId="36" xfId="0" applyNumberFormat="1" applyFont="1" applyFill="1" applyBorder="1" applyAlignment="1">
      <alignment vertical="center" shrinkToFit="1"/>
    </xf>
    <xf numFmtId="217" fontId="9" fillId="0" borderId="37" xfId="0" applyNumberFormat="1" applyFont="1" applyFill="1" applyBorder="1" applyAlignment="1">
      <alignment vertical="center" shrinkToFit="1"/>
    </xf>
    <xf numFmtId="217" fontId="76" fillId="0" borderId="13" xfId="0" applyNumberFormat="1" applyFont="1" applyFill="1" applyBorder="1" applyAlignment="1">
      <alignment vertical="center" shrinkToFit="1"/>
    </xf>
    <xf numFmtId="217" fontId="9" fillId="0" borderId="18" xfId="0" applyNumberFormat="1" applyFont="1" applyFill="1" applyBorder="1" applyAlignment="1">
      <alignment vertical="center" shrinkToFit="1"/>
    </xf>
    <xf numFmtId="217" fontId="76" fillId="0" borderId="130" xfId="0" applyNumberFormat="1" applyFont="1" applyFill="1" applyBorder="1" applyAlignment="1">
      <alignment vertical="center" shrinkToFit="1"/>
    </xf>
    <xf numFmtId="217" fontId="9" fillId="0" borderId="106" xfId="0" applyNumberFormat="1" applyFont="1" applyFill="1" applyBorder="1" applyAlignment="1">
      <alignment vertical="center" shrinkToFit="1"/>
    </xf>
    <xf numFmtId="217" fontId="9" fillId="0" borderId="72" xfId="0" applyNumberFormat="1" applyFont="1" applyFill="1" applyBorder="1" applyAlignment="1">
      <alignment vertical="center" shrinkToFit="1"/>
    </xf>
    <xf numFmtId="217" fontId="9" fillId="0" borderId="29" xfId="0" applyNumberFormat="1" applyFont="1" applyFill="1" applyBorder="1" applyAlignment="1">
      <alignment vertical="center" shrinkToFit="1"/>
    </xf>
    <xf numFmtId="217" fontId="9" fillId="0" borderId="38" xfId="0" applyNumberFormat="1" applyFont="1" applyFill="1" applyBorder="1" applyAlignment="1">
      <alignment vertical="center" shrinkToFit="1"/>
    </xf>
    <xf numFmtId="217" fontId="76" fillId="0" borderId="0" xfId="0" applyNumberFormat="1" applyFont="1" applyFill="1" applyBorder="1" applyAlignment="1">
      <alignment vertical="center" shrinkToFit="1"/>
    </xf>
    <xf numFmtId="217" fontId="76" fillId="0" borderId="25" xfId="0" applyNumberFormat="1" applyFont="1" applyFill="1" applyBorder="1" applyAlignment="1">
      <alignment vertical="center" shrinkToFit="1"/>
    </xf>
    <xf numFmtId="217" fontId="9" fillId="0" borderId="70" xfId="0" applyNumberFormat="1" applyFont="1" applyFill="1" applyBorder="1" applyAlignment="1">
      <alignment vertical="center" shrinkToFit="1"/>
    </xf>
    <xf numFmtId="217" fontId="76" fillId="0" borderId="72" xfId="0" applyNumberFormat="1" applyFont="1" applyFill="1" applyBorder="1" applyAlignment="1">
      <alignment vertical="center" shrinkToFit="1"/>
    </xf>
    <xf numFmtId="217" fontId="9" fillId="0" borderId="69" xfId="0" applyNumberFormat="1" applyFont="1" applyFill="1" applyBorder="1" applyAlignment="1">
      <alignment vertical="center" shrinkToFit="1"/>
    </xf>
    <xf numFmtId="217" fontId="76" fillId="0" borderId="29" xfId="0" applyNumberFormat="1" applyFont="1" applyFill="1" applyBorder="1" applyAlignment="1">
      <alignment vertical="center" shrinkToFit="1"/>
    </xf>
    <xf numFmtId="217" fontId="9" fillId="0" borderId="36" xfId="0" applyNumberFormat="1" applyFont="1" applyFill="1" applyBorder="1" applyAlignment="1">
      <alignment vertical="center" shrinkToFit="1"/>
    </xf>
    <xf numFmtId="217" fontId="76" fillId="0" borderId="38" xfId="0" applyNumberFormat="1" applyFont="1" applyFill="1" applyBorder="1" applyAlignment="1">
      <alignment vertical="center" shrinkToFit="1"/>
    </xf>
    <xf numFmtId="217" fontId="9" fillId="0" borderId="13" xfId="0" applyNumberFormat="1" applyFont="1" applyFill="1" applyBorder="1" applyAlignment="1">
      <alignment vertical="center" shrinkToFit="1"/>
    </xf>
    <xf numFmtId="217" fontId="9" fillId="0" borderId="130" xfId="0" applyNumberFormat="1" applyFont="1" applyFill="1" applyBorder="1" applyAlignment="1">
      <alignment vertical="center" shrinkToFit="1"/>
    </xf>
    <xf numFmtId="209" fontId="3" fillId="0" borderId="93" xfId="0" applyNumberFormat="1" applyFont="1" applyFill="1" applyBorder="1" applyAlignment="1">
      <alignment vertical="center" shrinkToFit="1"/>
    </xf>
    <xf numFmtId="209" fontId="3" fillId="0" borderId="127" xfId="0" applyNumberFormat="1" applyFont="1" applyFill="1" applyBorder="1" applyAlignment="1">
      <alignment vertical="center" shrinkToFit="1"/>
    </xf>
    <xf numFmtId="209" fontId="3" fillId="0" borderId="34" xfId="0" applyNumberFormat="1" applyFont="1" applyFill="1" applyBorder="1" applyAlignment="1">
      <alignment vertical="center" shrinkToFit="1"/>
    </xf>
    <xf numFmtId="209" fontId="3" fillId="0" borderId="97" xfId="0" applyNumberFormat="1" applyFont="1" applyFill="1" applyBorder="1" applyAlignment="1">
      <alignment vertical="center" shrinkToFit="1"/>
    </xf>
    <xf numFmtId="209" fontId="3" fillId="0" borderId="131" xfId="0" applyNumberFormat="1" applyFont="1" applyFill="1" applyBorder="1" applyAlignment="1">
      <alignment vertical="center" shrinkToFit="1"/>
    </xf>
    <xf numFmtId="209" fontId="3" fillId="0" borderId="132" xfId="0" applyNumberFormat="1" applyFont="1" applyFill="1" applyBorder="1" applyAlignment="1">
      <alignment vertical="center" shrinkToFit="1"/>
    </xf>
    <xf numFmtId="209" fontId="3" fillId="0" borderId="133" xfId="0" applyNumberFormat="1" applyFont="1" applyFill="1" applyBorder="1" applyAlignment="1">
      <alignment vertical="center" shrinkToFit="1"/>
    </xf>
    <xf numFmtId="209" fontId="3" fillId="0" borderId="134" xfId="0" applyNumberFormat="1" applyFont="1" applyFill="1" applyBorder="1" applyAlignment="1">
      <alignment vertical="center" shrinkToFit="1"/>
    </xf>
    <xf numFmtId="217" fontId="72" fillId="0" borderId="13" xfId="0" applyNumberFormat="1" applyFont="1" applyFill="1" applyBorder="1" applyAlignment="1">
      <alignment vertical="center" shrinkToFit="1"/>
    </xf>
    <xf numFmtId="217" fontId="3" fillId="0" borderId="18" xfId="0" applyNumberFormat="1" applyFont="1" applyFill="1" applyBorder="1" applyAlignment="1">
      <alignment vertical="center" shrinkToFit="1"/>
    </xf>
    <xf numFmtId="217" fontId="72" fillId="0" borderId="135" xfId="0" applyNumberFormat="1" applyFont="1" applyFill="1" applyBorder="1" applyAlignment="1">
      <alignment vertical="center" shrinkToFit="1"/>
    </xf>
    <xf numFmtId="217" fontId="3" fillId="0" borderId="136" xfId="0" applyNumberFormat="1" applyFont="1" applyFill="1" applyBorder="1" applyAlignment="1">
      <alignment vertical="center" shrinkToFit="1"/>
    </xf>
    <xf numFmtId="217" fontId="72" fillId="0" borderId="0" xfId="0" applyNumberFormat="1" applyFont="1" applyFill="1" applyBorder="1" applyAlignment="1">
      <alignment vertical="center" shrinkToFit="1"/>
    </xf>
    <xf numFmtId="217" fontId="72" fillId="0" borderId="27" xfId="0" applyNumberFormat="1" applyFont="1" applyFill="1" applyBorder="1" applyAlignment="1">
      <alignment vertical="center" shrinkToFit="1"/>
    </xf>
    <xf numFmtId="217" fontId="9" fillId="0" borderId="25" xfId="0" applyNumberFormat="1" applyFont="1" applyFill="1" applyBorder="1" applyAlignment="1">
      <alignment vertical="center" shrinkToFit="1"/>
    </xf>
    <xf numFmtId="217" fontId="3" fillId="0" borderId="2" xfId="0" applyNumberFormat="1" applyFont="1" applyFill="1" applyBorder="1" applyAlignment="1">
      <alignment vertical="center"/>
    </xf>
    <xf numFmtId="217" fontId="3" fillId="0" borderId="50" xfId="0" applyNumberFormat="1" applyFont="1" applyFill="1" applyBorder="1" applyAlignment="1">
      <alignment vertical="center" shrinkToFit="1"/>
    </xf>
    <xf numFmtId="217" fontId="3" fillId="0" borderId="13" xfId="0" applyNumberFormat="1" applyFont="1" applyFill="1" applyBorder="1" applyAlignment="1">
      <alignment vertical="center" shrinkToFit="1"/>
    </xf>
    <xf numFmtId="217" fontId="3" fillId="0" borderId="135" xfId="0" applyNumberFormat="1" applyFont="1" applyFill="1" applyBorder="1" applyAlignment="1">
      <alignment vertical="center" shrinkToFit="1"/>
    </xf>
    <xf numFmtId="217" fontId="3" fillId="0" borderId="78" xfId="0" applyNumberFormat="1" applyFont="1" applyFill="1" applyBorder="1" applyAlignment="1">
      <alignment vertical="center"/>
    </xf>
    <xf numFmtId="217" fontId="3" fillId="0" borderId="137" xfId="0" applyNumberFormat="1" applyFont="1" applyFill="1" applyBorder="1" applyAlignment="1">
      <alignment vertical="center"/>
    </xf>
    <xf numFmtId="217" fontId="3" fillId="0" borderId="138" xfId="0" applyNumberFormat="1" applyFont="1" applyFill="1" applyBorder="1" applyAlignment="1">
      <alignment vertical="center"/>
    </xf>
    <xf numFmtId="217" fontId="9" fillId="0" borderId="67" xfId="0" applyNumberFormat="1" applyFont="1" applyFill="1" applyBorder="1" applyAlignment="1">
      <alignment vertical="center"/>
    </xf>
    <xf numFmtId="217" fontId="9" fillId="0" borderId="1" xfId="0" applyNumberFormat="1" applyFont="1" applyFill="1" applyBorder="1" applyAlignment="1">
      <alignment vertical="center"/>
    </xf>
    <xf numFmtId="217" fontId="76" fillId="0" borderId="1" xfId="0" applyNumberFormat="1" applyFont="1" applyFill="1" applyBorder="1" applyAlignment="1">
      <alignment vertical="center"/>
    </xf>
    <xf numFmtId="217" fontId="9" fillId="0" borderId="79" xfId="0" applyNumberFormat="1" applyFont="1" applyFill="1" applyBorder="1" applyAlignment="1">
      <alignment vertical="center"/>
    </xf>
    <xf numFmtId="217" fontId="9" fillId="0" borderId="68" xfId="0" applyNumberFormat="1" applyFont="1" applyFill="1" applyBorder="1" applyAlignment="1">
      <alignment vertical="center"/>
    </xf>
    <xf numFmtId="217" fontId="9" fillId="0" borderId="137" xfId="0" applyNumberFormat="1" applyFont="1" applyFill="1" applyBorder="1" applyAlignment="1">
      <alignment vertical="center"/>
    </xf>
    <xf numFmtId="217" fontId="9" fillId="0" borderId="139" xfId="0" applyNumberFormat="1" applyFont="1" applyFill="1" applyBorder="1" applyAlignment="1">
      <alignment vertical="center"/>
    </xf>
    <xf numFmtId="212" fontId="81" fillId="0" borderId="36" xfId="0" applyNumberFormat="1" applyFont="1" applyFill="1" applyBorder="1" applyAlignment="1">
      <alignment horizontal="right" vertical="center"/>
    </xf>
    <xf numFmtId="212" fontId="81" fillId="0" borderId="37" xfId="0" applyNumberFormat="1" applyFont="1" applyFill="1" applyBorder="1" applyAlignment="1">
      <alignment horizontal="right" vertical="center"/>
    </xf>
    <xf numFmtId="208" fontId="80" fillId="0" borderId="140" xfId="0" applyNumberFormat="1" applyFont="1" applyFill="1" applyBorder="1" applyAlignment="1">
      <alignment vertical="center"/>
    </xf>
    <xf numFmtId="208" fontId="78" fillId="0" borderId="141" xfId="0" applyNumberFormat="1" applyFont="1" applyFill="1" applyBorder="1" applyAlignment="1">
      <alignment vertical="center"/>
    </xf>
    <xf numFmtId="208" fontId="78" fillId="0" borderId="140" xfId="0" applyNumberFormat="1" applyFont="1" applyFill="1" applyBorder="1" applyAlignment="1">
      <alignment vertical="center"/>
    </xf>
    <xf numFmtId="208" fontId="81" fillId="0" borderId="0" xfId="0" applyNumberFormat="1" applyFont="1" applyFill="1" applyBorder="1" applyAlignment="1">
      <alignment vertical="center"/>
    </xf>
    <xf numFmtId="208" fontId="79" fillId="0" borderId="0" xfId="0" applyNumberFormat="1" applyFont="1" applyFill="1" applyBorder="1" applyAlignment="1">
      <alignment vertical="center"/>
    </xf>
    <xf numFmtId="208" fontId="81" fillId="0" borderId="116" xfId="0" applyNumberFormat="1" applyFont="1" applyFill="1" applyBorder="1" applyAlignment="1">
      <alignment vertical="center"/>
    </xf>
    <xf numFmtId="208" fontId="81" fillId="0" borderId="142" xfId="0" applyNumberFormat="1" applyFont="1" applyFill="1" applyBorder="1" applyAlignment="1">
      <alignment vertical="center"/>
    </xf>
    <xf numFmtId="208" fontId="81" fillId="0" borderId="143" xfId="0" applyNumberFormat="1" applyFont="1" applyFill="1" applyBorder="1" applyAlignment="1">
      <alignment vertical="center"/>
    </xf>
    <xf numFmtId="208" fontId="79" fillId="0" borderId="144" xfId="0" applyNumberFormat="1" applyFont="1" applyFill="1" applyBorder="1" applyAlignment="1">
      <alignment vertical="center"/>
    </xf>
    <xf numFmtId="208" fontId="79" fillId="0" borderId="143" xfId="0" applyNumberFormat="1" applyFont="1" applyFill="1" applyBorder="1" applyAlignment="1">
      <alignment vertical="center"/>
    </xf>
    <xf numFmtId="0" fontId="0" fillId="39" borderId="0" xfId="0" applyFill="1" applyAlignment="1">
      <alignment/>
    </xf>
    <xf numFmtId="0" fontId="84" fillId="2" borderId="0" xfId="0" applyFont="1" applyAlignment="1">
      <alignment horizontal="left" vertical="center" readingOrder="1"/>
    </xf>
    <xf numFmtId="0" fontId="85" fillId="2" borderId="0" xfId="0" applyFont="1" applyAlignment="1">
      <alignment horizontal="left" vertical="center" readingOrder="1"/>
    </xf>
    <xf numFmtId="0" fontId="0" fillId="38" borderId="0" xfId="0" applyFill="1" applyAlignment="1">
      <alignment/>
    </xf>
    <xf numFmtId="0" fontId="0" fillId="40" borderId="0" xfId="0" applyFill="1" applyAlignment="1">
      <alignment/>
    </xf>
    <xf numFmtId="0" fontId="86" fillId="40" borderId="0" xfId="0" applyFont="1" applyFill="1" applyAlignment="1">
      <alignment horizontal="left" vertical="center" readingOrder="1"/>
    </xf>
    <xf numFmtId="0" fontId="25" fillId="40" borderId="0" xfId="0" applyFont="1" applyFill="1" applyAlignment="1">
      <alignment/>
    </xf>
    <xf numFmtId="0" fontId="87" fillId="40" borderId="0" xfId="0" applyFont="1" applyFill="1" applyAlignment="1">
      <alignment horizontal="left" vertical="center" readingOrder="1"/>
    </xf>
    <xf numFmtId="38" fontId="9" fillId="40" borderId="1" xfId="0" applyNumberFormat="1" applyFont="1" applyFill="1" applyBorder="1" applyAlignment="1">
      <alignment vertical="center"/>
    </xf>
    <xf numFmtId="38" fontId="9" fillId="40" borderId="30" xfId="0" applyNumberFormat="1" applyFont="1" applyFill="1" applyBorder="1" applyAlignment="1">
      <alignment vertical="center"/>
    </xf>
    <xf numFmtId="10" fontId="9" fillId="40" borderId="1" xfId="71" applyNumberFormat="1" applyFont="1" applyFill="1" applyBorder="1" applyAlignment="1">
      <alignment vertical="center"/>
    </xf>
    <xf numFmtId="10" fontId="9" fillId="40" borderId="30" xfId="71" applyNumberFormat="1" applyFont="1" applyFill="1" applyBorder="1" applyAlignment="1">
      <alignment vertical="center"/>
    </xf>
    <xf numFmtId="38" fontId="9" fillId="38" borderId="30" xfId="0" applyNumberFormat="1" applyFont="1" applyFill="1" applyBorder="1" applyAlignment="1">
      <alignment vertical="center"/>
    </xf>
    <xf numFmtId="38" fontId="9" fillId="38" borderId="69" xfId="0" applyNumberFormat="1" applyFont="1" applyFill="1" applyBorder="1" applyAlignment="1">
      <alignment vertical="center"/>
    </xf>
    <xf numFmtId="38" fontId="78" fillId="3" borderId="0" xfId="0" applyNumberFormat="1" applyFont="1" applyFill="1" applyBorder="1" applyAlignment="1">
      <alignment vertical="center"/>
    </xf>
    <xf numFmtId="38" fontId="79" fillId="3" borderId="0" xfId="0" applyNumberFormat="1" applyFont="1" applyFill="1" applyBorder="1" applyAlignment="1">
      <alignment horizontal="center" vertical="center"/>
    </xf>
    <xf numFmtId="177" fontId="78" fillId="38" borderId="0" xfId="0" applyNumberFormat="1" applyFont="1" applyFill="1" applyBorder="1" applyAlignment="1">
      <alignment vertical="center"/>
    </xf>
    <xf numFmtId="177" fontId="79" fillId="38" borderId="0" xfId="0" applyNumberFormat="1" applyFont="1" applyFill="1" applyBorder="1" applyAlignment="1">
      <alignment vertical="center"/>
    </xf>
    <xf numFmtId="38" fontId="78" fillId="35" borderId="18" xfId="0" applyNumberFormat="1" applyFont="1" applyFill="1" applyBorder="1" applyAlignment="1">
      <alignment horizontal="centerContinuous" vertical="center"/>
    </xf>
    <xf numFmtId="38" fontId="79" fillId="35" borderId="22" xfId="0" applyNumberFormat="1" applyFont="1" applyFill="1" applyBorder="1" applyAlignment="1">
      <alignment horizontal="center" vertical="center"/>
    </xf>
    <xf numFmtId="38" fontId="78" fillId="38" borderId="0" xfId="0" applyNumberFormat="1" applyFont="1" applyFill="1" applyBorder="1" applyAlignment="1">
      <alignment vertical="center"/>
    </xf>
    <xf numFmtId="38" fontId="78" fillId="38" borderId="0" xfId="0" applyNumberFormat="1" applyFont="1" applyFill="1" applyBorder="1" applyAlignment="1">
      <alignment horizontal="center" vertical="center"/>
    </xf>
    <xf numFmtId="38" fontId="79" fillId="38" borderId="0" xfId="0" applyNumberFormat="1" applyFont="1" applyFill="1" applyBorder="1" applyAlignment="1">
      <alignment horizontal="center" vertical="center"/>
    </xf>
    <xf numFmtId="38" fontId="80" fillId="38" borderId="0" xfId="0" applyNumberFormat="1" applyFont="1" applyFill="1" applyBorder="1" applyAlignment="1">
      <alignment vertical="center"/>
    </xf>
    <xf numFmtId="38" fontId="81" fillId="38" borderId="0" xfId="0" applyNumberFormat="1" applyFont="1" applyFill="1" applyBorder="1" applyAlignment="1">
      <alignment vertical="center"/>
    </xf>
    <xf numFmtId="3" fontId="81" fillId="38" borderId="0" xfId="0" applyNumberFormat="1" applyFont="1" applyFill="1" applyBorder="1" applyAlignment="1">
      <alignment vertical="center"/>
    </xf>
    <xf numFmtId="212" fontId="81" fillId="38" borderId="0" xfId="0" applyNumberFormat="1" applyFont="1" applyFill="1" applyBorder="1" applyAlignment="1">
      <alignment horizontal="right" vertical="center"/>
    </xf>
    <xf numFmtId="3" fontId="80" fillId="38" borderId="0" xfId="0" applyNumberFormat="1" applyFont="1" applyFill="1" applyBorder="1" applyAlignment="1">
      <alignment vertical="center"/>
    </xf>
    <xf numFmtId="10" fontId="80" fillId="38" borderId="0" xfId="71" applyNumberFormat="1" applyFont="1" applyFill="1" applyBorder="1" applyAlignment="1">
      <alignment vertical="center"/>
    </xf>
    <xf numFmtId="38" fontId="78" fillId="3" borderId="145" xfId="0" applyNumberFormat="1" applyFont="1" applyFill="1" applyBorder="1" applyAlignment="1">
      <alignment horizontal="center" vertical="center"/>
    </xf>
    <xf numFmtId="38" fontId="79" fillId="3" borderId="146" xfId="0" applyNumberFormat="1" applyFont="1" applyFill="1" applyBorder="1" applyAlignment="1">
      <alignment horizontal="center" vertical="center"/>
    </xf>
    <xf numFmtId="0" fontId="78" fillId="3" borderId="22" xfId="0" applyNumberFormat="1" applyFont="1" applyFill="1" applyBorder="1" applyAlignment="1">
      <alignment horizontal="center" vertical="center"/>
    </xf>
    <xf numFmtId="0" fontId="9" fillId="3" borderId="99" xfId="0" applyNumberFormat="1" applyFont="1" applyFill="1" applyBorder="1" applyAlignment="1">
      <alignment horizontal="center" vertical="center"/>
    </xf>
    <xf numFmtId="0" fontId="9" fillId="3" borderId="100" xfId="0" applyNumberFormat="1" applyFont="1" applyFill="1" applyBorder="1" applyAlignment="1">
      <alignment horizontal="center" vertical="center"/>
    </xf>
    <xf numFmtId="0" fontId="9" fillId="3" borderId="147" xfId="0" applyNumberFormat="1" applyFont="1" applyFill="1" applyBorder="1" applyAlignment="1">
      <alignment horizontal="center" vertical="center"/>
    </xf>
    <xf numFmtId="38" fontId="9" fillId="3" borderId="121" xfId="0" applyNumberFormat="1" applyFont="1" applyFill="1" applyBorder="1" applyAlignment="1">
      <alignment horizontal="center" vertical="center"/>
    </xf>
    <xf numFmtId="38" fontId="9" fillId="3" borderId="148" xfId="0" applyNumberFormat="1" applyFont="1" applyFill="1" applyBorder="1" applyAlignment="1">
      <alignment horizontal="center" vertical="center" wrapText="1"/>
    </xf>
    <xf numFmtId="38" fontId="9" fillId="3" borderId="149" xfId="0" applyNumberFormat="1" applyFont="1" applyFill="1" applyBorder="1" applyAlignment="1">
      <alignment horizontal="center" vertical="center" wrapText="1"/>
    </xf>
    <xf numFmtId="38" fontId="9" fillId="35" borderId="148" xfId="0" applyNumberFormat="1" applyFont="1" applyFill="1" applyBorder="1" applyAlignment="1">
      <alignment horizontal="center" vertical="center" wrapText="1"/>
    </xf>
    <xf numFmtId="38" fontId="9" fillId="35" borderId="149" xfId="0" applyNumberFormat="1" applyFont="1" applyFill="1" applyBorder="1" applyAlignment="1">
      <alignment horizontal="center" vertical="center" wrapText="1"/>
    </xf>
    <xf numFmtId="38" fontId="78" fillId="3" borderId="148" xfId="0" applyNumberFormat="1" applyFont="1" applyFill="1" applyBorder="1" applyAlignment="1">
      <alignment horizontal="center" vertical="center" wrapText="1"/>
    </xf>
    <xf numFmtId="38" fontId="78" fillId="3" borderId="149" xfId="0" applyNumberFormat="1" applyFont="1" applyFill="1" applyBorder="1" applyAlignment="1">
      <alignment horizontal="center" vertical="center" wrapText="1"/>
    </xf>
    <xf numFmtId="0" fontId="78" fillId="3" borderId="23" xfId="0" applyNumberFormat="1" applyFont="1" applyFill="1" applyBorder="1" applyAlignment="1">
      <alignment horizontal="center" vertical="center"/>
    </xf>
    <xf numFmtId="38" fontId="78" fillId="35" borderId="109" xfId="0" applyNumberFormat="1" applyFont="1" applyFill="1" applyBorder="1" applyAlignment="1">
      <alignment vertical="center"/>
    </xf>
    <xf numFmtId="208" fontId="78" fillId="0" borderId="63" xfId="0" applyNumberFormat="1" applyFont="1" applyFill="1" applyBorder="1" applyAlignment="1">
      <alignment vertical="center"/>
    </xf>
    <xf numFmtId="208" fontId="80" fillId="0" borderId="107" xfId="0" applyNumberFormat="1" applyFont="1" applyFill="1" applyBorder="1" applyAlignment="1">
      <alignment vertical="center"/>
    </xf>
    <xf numFmtId="38" fontId="79" fillId="35" borderId="18" xfId="0" applyNumberFormat="1" applyFont="1" applyFill="1" applyBorder="1" applyAlignment="1" quotePrefix="1">
      <alignment vertical="center"/>
    </xf>
    <xf numFmtId="38" fontId="79" fillId="35" borderId="150" xfId="0" applyNumberFormat="1" applyFont="1" applyFill="1" applyBorder="1" applyAlignment="1" quotePrefix="1">
      <alignment vertical="center"/>
    </xf>
    <xf numFmtId="208" fontId="79" fillId="0" borderId="151" xfId="0" applyNumberFormat="1" applyFont="1" applyFill="1" applyBorder="1" applyAlignment="1">
      <alignment vertical="center"/>
    </xf>
    <xf numFmtId="208" fontId="81" fillId="0" borderId="152" xfId="0" applyNumberFormat="1" applyFont="1" applyFill="1" applyBorder="1" applyAlignment="1">
      <alignment vertical="center"/>
    </xf>
    <xf numFmtId="38" fontId="78" fillId="35" borderId="153" xfId="0" applyNumberFormat="1" applyFont="1" applyFill="1" applyBorder="1" applyAlignment="1">
      <alignment vertical="center"/>
    </xf>
    <xf numFmtId="208" fontId="78" fillId="0" borderId="154" xfId="0" applyNumberFormat="1" applyFont="1" applyFill="1" applyBorder="1" applyAlignment="1">
      <alignment vertical="center"/>
    </xf>
    <xf numFmtId="208" fontId="80" fillId="0" borderId="155" xfId="0" applyNumberFormat="1" applyFont="1" applyFill="1" applyBorder="1" applyAlignment="1">
      <alignment vertical="center"/>
    </xf>
    <xf numFmtId="38" fontId="78" fillId="35" borderId="18" xfId="0" applyNumberFormat="1" applyFont="1" applyFill="1" applyBorder="1" applyAlignment="1">
      <alignment vertical="center"/>
    </xf>
    <xf numFmtId="38" fontId="78" fillId="35" borderId="156" xfId="0" applyNumberFormat="1" applyFont="1" applyFill="1" applyBorder="1" applyAlignment="1" quotePrefix="1">
      <alignment vertical="center"/>
    </xf>
    <xf numFmtId="208" fontId="80" fillId="0" borderId="157" xfId="0" applyNumberFormat="1" applyFont="1" applyFill="1" applyBorder="1" applyAlignment="1">
      <alignment vertical="center"/>
    </xf>
    <xf numFmtId="208" fontId="80" fillId="0" borderId="158" xfId="0" applyNumberFormat="1" applyFont="1" applyFill="1" applyBorder="1" applyAlignment="1">
      <alignment vertical="center"/>
    </xf>
    <xf numFmtId="38" fontId="78" fillId="35" borderId="159" xfId="0" applyNumberFormat="1" applyFont="1" applyFill="1" applyBorder="1" applyAlignment="1" quotePrefix="1">
      <alignment vertical="center"/>
    </xf>
    <xf numFmtId="208" fontId="80" fillId="0" borderId="160" xfId="0" applyNumberFormat="1" applyFont="1" applyFill="1" applyBorder="1" applyAlignment="1">
      <alignment vertical="center"/>
    </xf>
    <xf numFmtId="208" fontId="80" fillId="0" borderId="161" xfId="0" applyNumberFormat="1" applyFont="1" applyFill="1" applyBorder="1" applyAlignment="1">
      <alignment vertical="center"/>
    </xf>
    <xf numFmtId="38" fontId="78" fillId="35" borderId="162" xfId="0" applyNumberFormat="1" applyFont="1" applyFill="1" applyBorder="1" applyAlignment="1" quotePrefix="1">
      <alignment vertical="center"/>
    </xf>
    <xf numFmtId="208" fontId="80" fillId="0" borderId="47" xfId="0" applyNumberFormat="1" applyFont="1" applyFill="1" applyBorder="1" applyAlignment="1">
      <alignment vertical="center"/>
    </xf>
    <xf numFmtId="208" fontId="80" fillId="0" borderId="163" xfId="0" applyNumberFormat="1" applyFont="1" applyFill="1" applyBorder="1" applyAlignment="1">
      <alignment vertical="center"/>
    </xf>
    <xf numFmtId="225" fontId="78" fillId="0" borderId="34" xfId="0" applyNumberFormat="1" applyFont="1" applyFill="1" applyBorder="1" applyAlignment="1">
      <alignment vertical="center" shrinkToFit="1"/>
    </xf>
    <xf numFmtId="226" fontId="78" fillId="35" borderId="88" xfId="0" applyNumberFormat="1" applyFont="1" applyFill="1" applyBorder="1" applyAlignment="1">
      <alignment vertical="center" shrinkToFit="1"/>
    </xf>
    <xf numFmtId="225" fontId="78" fillId="0" borderId="77" xfId="0" applyNumberFormat="1" applyFont="1" applyFill="1" applyBorder="1" applyAlignment="1">
      <alignment vertical="center" shrinkToFit="1"/>
    </xf>
    <xf numFmtId="225" fontId="78" fillId="0" borderId="164" xfId="0" applyNumberFormat="1" applyFont="1" applyFill="1" applyBorder="1" applyAlignment="1">
      <alignment vertical="center" shrinkToFit="1"/>
    </xf>
    <xf numFmtId="226" fontId="78" fillId="35" borderId="77" xfId="0" applyNumberFormat="1" applyFont="1" applyFill="1" applyBorder="1" applyAlignment="1">
      <alignment vertical="center" shrinkToFit="1"/>
    </xf>
    <xf numFmtId="227" fontId="78" fillId="35" borderId="88" xfId="0" applyNumberFormat="1" applyFont="1" applyFill="1" applyBorder="1" applyAlignment="1">
      <alignment vertical="center" shrinkToFit="1"/>
    </xf>
    <xf numFmtId="228" fontId="78" fillId="35" borderId="88" xfId="0" applyNumberFormat="1" applyFont="1" applyFill="1" applyBorder="1" applyAlignment="1">
      <alignment vertical="center" shrinkToFit="1"/>
    </xf>
    <xf numFmtId="226" fontId="78" fillId="0" borderId="165" xfId="0" applyNumberFormat="1" applyFont="1" applyFill="1" applyBorder="1" applyAlignment="1">
      <alignment vertical="center" shrinkToFit="1"/>
    </xf>
    <xf numFmtId="177" fontId="78" fillId="0" borderId="127" xfId="0" applyNumberFormat="1" applyFont="1" applyFill="1" applyBorder="1" applyAlignment="1">
      <alignment vertical="center" shrinkToFit="1"/>
    </xf>
    <xf numFmtId="225" fontId="78" fillId="0" borderId="127" xfId="0" applyNumberFormat="1" applyFont="1" applyFill="1" applyBorder="1" applyAlignment="1">
      <alignment vertical="center" shrinkToFit="1"/>
    </xf>
    <xf numFmtId="226" fontId="78" fillId="35" borderId="126" xfId="0" applyNumberFormat="1" applyFont="1" applyFill="1" applyBorder="1" applyAlignment="1">
      <alignment vertical="center" shrinkToFit="1"/>
    </xf>
    <xf numFmtId="227" fontId="78" fillId="35" borderId="126" xfId="0" applyNumberFormat="1" applyFont="1" applyFill="1" applyBorder="1" applyAlignment="1">
      <alignment vertical="center" shrinkToFit="1"/>
    </xf>
    <xf numFmtId="228" fontId="78" fillId="35" borderId="126" xfId="0" applyNumberFormat="1" applyFont="1" applyFill="1" applyBorder="1" applyAlignment="1">
      <alignment vertical="center" shrinkToFit="1"/>
    </xf>
    <xf numFmtId="225" fontId="78" fillId="0" borderId="76" xfId="0" applyNumberFormat="1" applyFont="1" applyFill="1" applyBorder="1" applyAlignment="1">
      <alignment vertical="center" shrinkToFit="1"/>
    </xf>
    <xf numFmtId="225" fontId="78" fillId="0" borderId="166" xfId="0" applyNumberFormat="1" applyFont="1" applyFill="1" applyBorder="1" applyAlignment="1">
      <alignment vertical="center" shrinkToFit="1"/>
    </xf>
    <xf numFmtId="226" fontId="78" fillId="35" borderId="76" xfId="0" applyNumberFormat="1" applyFont="1" applyFill="1" applyBorder="1" applyAlignment="1">
      <alignment vertical="center" shrinkToFit="1"/>
    </xf>
    <xf numFmtId="226" fontId="78" fillId="0" borderId="167" xfId="0" applyNumberFormat="1" applyFont="1" applyFill="1" applyBorder="1" applyAlignment="1">
      <alignment vertical="center" shrinkToFit="1"/>
    </xf>
    <xf numFmtId="177" fontId="3" fillId="0" borderId="75" xfId="71" applyNumberFormat="1" applyFont="1" applyFill="1" applyBorder="1" applyAlignment="1">
      <alignment vertical="center" shrinkToFit="1"/>
    </xf>
    <xf numFmtId="177" fontId="72" fillId="0" borderId="168" xfId="71" applyNumberFormat="1" applyFont="1" applyFill="1" applyBorder="1" applyAlignment="1">
      <alignment vertical="center" shrinkToFit="1"/>
    </xf>
    <xf numFmtId="177" fontId="3" fillId="0" borderId="127" xfId="71" applyNumberFormat="1" applyFont="1" applyFill="1" applyBorder="1" applyAlignment="1">
      <alignment vertical="center" shrinkToFit="1"/>
    </xf>
    <xf numFmtId="226" fontId="9" fillId="0" borderId="77" xfId="0" applyNumberFormat="1" applyFont="1" applyFill="1" applyBorder="1" applyAlignment="1">
      <alignment vertical="center" shrinkToFit="1"/>
    </xf>
    <xf numFmtId="226" fontId="9" fillId="0" borderId="76" xfId="0" applyNumberFormat="1" applyFont="1" applyFill="1" applyBorder="1" applyAlignment="1">
      <alignment vertical="center" shrinkToFit="1"/>
    </xf>
    <xf numFmtId="224" fontId="80" fillId="0" borderId="13" xfId="0" applyNumberFormat="1" applyFont="1" applyFill="1" applyBorder="1" applyAlignment="1">
      <alignment vertical="center"/>
    </xf>
    <xf numFmtId="223" fontId="80" fillId="0" borderId="41" xfId="71" applyNumberFormat="1" applyFont="1" applyFill="1" applyBorder="1" applyAlignment="1">
      <alignment vertical="center"/>
    </xf>
    <xf numFmtId="225" fontId="80" fillId="0" borderId="34" xfId="0" applyNumberFormat="1" applyFont="1" applyFill="1" applyBorder="1" applyAlignment="1">
      <alignment vertical="center"/>
    </xf>
    <xf numFmtId="225" fontId="81" fillId="0" borderId="34" xfId="0" applyNumberFormat="1" applyFont="1" applyFill="1" applyBorder="1" applyAlignment="1">
      <alignment vertical="center"/>
    </xf>
    <xf numFmtId="225" fontId="81" fillId="0" borderId="88" xfId="0" applyNumberFormat="1" applyFont="1" applyFill="1" applyBorder="1" applyAlignment="1">
      <alignment vertical="center"/>
    </xf>
    <xf numFmtId="38" fontId="78" fillId="35" borderId="61" xfId="0" applyNumberFormat="1" applyFont="1" applyFill="1" applyBorder="1" applyAlignment="1">
      <alignment horizontal="center" vertical="center" wrapText="1"/>
    </xf>
    <xf numFmtId="38" fontId="78" fillId="35" borderId="22" xfId="0" applyNumberFormat="1" applyFont="1" applyFill="1" applyBorder="1" applyAlignment="1">
      <alignment horizontal="center" vertical="center" wrapText="1"/>
    </xf>
    <xf numFmtId="225" fontId="80" fillId="0" borderId="127" xfId="0" applyNumberFormat="1" applyFont="1" applyFill="1" applyBorder="1" applyAlignment="1">
      <alignment vertical="center"/>
    </xf>
    <xf numFmtId="225" fontId="81" fillId="0" borderId="127" xfId="0" applyNumberFormat="1" applyFont="1" applyFill="1" applyBorder="1" applyAlignment="1">
      <alignment vertical="center"/>
    </xf>
    <xf numFmtId="225" fontId="81" fillId="0" borderId="126" xfId="0" applyNumberFormat="1" applyFont="1" applyFill="1" applyBorder="1" applyAlignment="1">
      <alignment vertical="center"/>
    </xf>
    <xf numFmtId="225" fontId="78" fillId="0" borderId="34" xfId="0" applyNumberFormat="1" applyFont="1" applyFill="1" applyBorder="1" applyAlignment="1">
      <alignment vertical="center"/>
    </xf>
    <xf numFmtId="229" fontId="78" fillId="0" borderId="77" xfId="71" applyNumberFormat="1" applyFont="1" applyFill="1" applyBorder="1" applyAlignment="1">
      <alignment vertical="center"/>
    </xf>
    <xf numFmtId="229" fontId="78" fillId="38" borderId="77" xfId="71" applyNumberFormat="1" applyFont="1" applyFill="1" applyBorder="1" applyAlignment="1">
      <alignment vertical="center"/>
    </xf>
    <xf numFmtId="225" fontId="78" fillId="0" borderId="127" xfId="0" applyNumberFormat="1" applyFont="1" applyFill="1" applyBorder="1" applyAlignment="1">
      <alignment vertical="center"/>
    </xf>
    <xf numFmtId="229" fontId="78" fillId="0" borderId="76" xfId="71" applyNumberFormat="1" applyFont="1" applyFill="1" applyBorder="1" applyAlignment="1">
      <alignment vertical="center"/>
    </xf>
    <xf numFmtId="229" fontId="78" fillId="38" borderId="76" xfId="71" applyNumberFormat="1" applyFont="1" applyFill="1" applyBorder="1" applyAlignment="1">
      <alignment vertical="center"/>
    </xf>
    <xf numFmtId="225" fontId="78" fillId="38" borderId="77" xfId="0" applyNumberFormat="1" applyFont="1" applyFill="1" applyBorder="1" applyAlignment="1">
      <alignment vertical="center"/>
    </xf>
    <xf numFmtId="225" fontId="78" fillId="38" borderId="88" xfId="0" applyNumberFormat="1" applyFont="1" applyFill="1" applyBorder="1" applyAlignment="1">
      <alignment vertical="center"/>
    </xf>
    <xf numFmtId="225" fontId="78" fillId="38" borderId="34" xfId="0" applyNumberFormat="1" applyFont="1" applyFill="1" applyBorder="1" applyAlignment="1">
      <alignment vertical="center"/>
    </xf>
    <xf numFmtId="225" fontId="79" fillId="38" borderId="89" xfId="0" applyNumberFormat="1" applyFont="1" applyFill="1" applyBorder="1" applyAlignment="1">
      <alignment vertical="center"/>
    </xf>
    <xf numFmtId="225" fontId="79" fillId="38" borderId="34" xfId="0" applyNumberFormat="1" applyFont="1" applyFill="1" applyBorder="1" applyAlignment="1">
      <alignment vertical="center"/>
    </xf>
    <xf numFmtId="225" fontId="78" fillId="38" borderId="89" xfId="0" applyNumberFormat="1" applyFont="1" applyFill="1" applyBorder="1" applyAlignment="1">
      <alignment vertical="center"/>
    </xf>
    <xf numFmtId="225" fontId="78" fillId="38" borderId="90" xfId="0" applyNumberFormat="1" applyFont="1" applyFill="1" applyBorder="1" applyAlignment="1">
      <alignment vertical="center"/>
    </xf>
    <xf numFmtId="225" fontId="78" fillId="38" borderId="91" xfId="0" applyNumberFormat="1" applyFont="1" applyFill="1" applyBorder="1" applyAlignment="1">
      <alignment vertical="center"/>
    </xf>
    <xf numFmtId="38" fontId="78" fillId="38" borderId="169" xfId="0" applyNumberFormat="1" applyFont="1" applyFill="1" applyBorder="1" applyAlignment="1">
      <alignment vertical="center"/>
    </xf>
    <xf numFmtId="225" fontId="78" fillId="38" borderId="118" xfId="0" applyNumberFormat="1" applyFont="1" applyFill="1" applyBorder="1" applyAlignment="1">
      <alignment vertical="center"/>
    </xf>
    <xf numFmtId="38" fontId="78" fillId="38" borderId="170" xfId="0" applyNumberFormat="1" applyFont="1" applyFill="1" applyBorder="1" applyAlignment="1">
      <alignment vertical="center"/>
    </xf>
    <xf numFmtId="225" fontId="78" fillId="38" borderId="120" xfId="0" applyNumberFormat="1" applyFont="1" applyFill="1" applyBorder="1" applyAlignment="1">
      <alignment vertical="center"/>
    </xf>
    <xf numFmtId="38" fontId="78" fillId="38" borderId="171" xfId="0" applyNumberFormat="1" applyFont="1" applyFill="1" applyBorder="1" applyAlignment="1">
      <alignment vertical="center"/>
    </xf>
    <xf numFmtId="225" fontId="78" fillId="38" borderId="97" xfId="0" applyNumberFormat="1" applyFont="1" applyFill="1" applyBorder="1" applyAlignment="1">
      <alignment vertical="center"/>
    </xf>
    <xf numFmtId="38" fontId="79" fillId="38" borderId="172" xfId="0" applyNumberFormat="1" applyFont="1" applyFill="1" applyBorder="1" applyAlignment="1">
      <alignment vertical="center"/>
    </xf>
    <xf numFmtId="225" fontId="79" fillId="38" borderId="173" xfId="0" applyNumberFormat="1" applyFont="1" applyFill="1" applyBorder="1" applyAlignment="1">
      <alignment vertical="center"/>
    </xf>
    <xf numFmtId="38" fontId="79" fillId="38" borderId="174" xfId="0" applyNumberFormat="1" applyFont="1" applyFill="1" applyBorder="1" applyAlignment="1">
      <alignment vertical="center"/>
    </xf>
    <xf numFmtId="225" fontId="79" fillId="38" borderId="97" xfId="0" applyNumberFormat="1" applyFont="1" applyFill="1" applyBorder="1" applyAlignment="1">
      <alignment vertical="center"/>
    </xf>
    <xf numFmtId="38" fontId="78" fillId="38" borderId="172" xfId="0" applyNumberFormat="1" applyFont="1" applyFill="1" applyBorder="1" applyAlignment="1">
      <alignment vertical="center"/>
    </xf>
    <xf numFmtId="225" fontId="78" fillId="38" borderId="173" xfId="0" applyNumberFormat="1" applyFont="1" applyFill="1" applyBorder="1" applyAlignment="1">
      <alignment vertical="center"/>
    </xf>
    <xf numFmtId="225" fontId="78" fillId="38" borderId="125" xfId="0" applyNumberFormat="1" applyFont="1" applyFill="1" applyBorder="1" applyAlignment="1">
      <alignment vertical="center"/>
    </xf>
    <xf numFmtId="38" fontId="78" fillId="38" borderId="175" xfId="0" applyNumberFormat="1" applyFont="1" applyFill="1" applyBorder="1" applyAlignment="1">
      <alignment vertical="center"/>
    </xf>
    <xf numFmtId="225" fontId="78" fillId="38" borderId="129" xfId="0" applyNumberFormat="1" applyFont="1" applyFill="1" applyBorder="1" applyAlignment="1">
      <alignment vertical="center"/>
    </xf>
    <xf numFmtId="38" fontId="79" fillId="0" borderId="0" xfId="0" applyNumberFormat="1" applyFont="1" applyFill="1" applyBorder="1" applyAlignment="1">
      <alignment horizontal="center" vertical="center"/>
    </xf>
    <xf numFmtId="224" fontId="76" fillId="0" borderId="130" xfId="77" applyNumberFormat="1" applyFont="1" applyFill="1" applyBorder="1" applyAlignment="1">
      <alignment vertical="center"/>
    </xf>
    <xf numFmtId="212" fontId="9" fillId="0" borderId="106" xfId="77" applyNumberFormat="1" applyFont="1" applyFill="1" applyBorder="1" applyAlignment="1">
      <alignment vertical="center"/>
    </xf>
    <xf numFmtId="209" fontId="9" fillId="0" borderId="140" xfId="71" applyNumberFormat="1" applyFont="1" applyFill="1" applyBorder="1" applyAlignment="1">
      <alignment vertical="center"/>
    </xf>
    <xf numFmtId="41" fontId="9" fillId="0" borderId="25" xfId="77" applyFont="1" applyFill="1" applyBorder="1" applyAlignment="1">
      <alignment vertical="center"/>
    </xf>
    <xf numFmtId="209" fontId="9" fillId="0" borderId="129" xfId="71" applyNumberFormat="1" applyFont="1" applyFill="1" applyBorder="1" applyAlignment="1">
      <alignment vertical="center"/>
    </xf>
    <xf numFmtId="217" fontId="9" fillId="0" borderId="130" xfId="77" applyNumberFormat="1" applyFont="1" applyFill="1" applyBorder="1" applyAlignment="1">
      <alignment vertical="center"/>
    </xf>
    <xf numFmtId="0" fontId="88" fillId="40" borderId="0" xfId="0" applyFont="1" applyFill="1" applyAlignment="1">
      <alignment/>
    </xf>
    <xf numFmtId="0" fontId="89" fillId="40" borderId="0" xfId="0" applyFont="1" applyFill="1" applyAlignment="1">
      <alignment/>
    </xf>
    <xf numFmtId="38" fontId="9" fillId="34" borderId="18" xfId="0" applyNumberFormat="1" applyFont="1" applyFill="1" applyBorder="1" applyAlignment="1">
      <alignment horizontal="center" vertical="center"/>
    </xf>
    <xf numFmtId="38" fontId="9" fillId="35" borderId="14" xfId="0" applyNumberFormat="1" applyFont="1" applyFill="1" applyBorder="1" applyAlignment="1" quotePrefix="1">
      <alignment horizontal="center" vertical="center"/>
    </xf>
    <xf numFmtId="38" fontId="9" fillId="35" borderId="15" xfId="0" applyNumberFormat="1" applyFont="1" applyFill="1" applyBorder="1" applyAlignment="1" quotePrefix="1">
      <alignment horizontal="center" vertical="center"/>
    </xf>
    <xf numFmtId="38" fontId="9" fillId="35" borderId="0" xfId="0" applyNumberFormat="1" applyFont="1" applyFill="1" applyBorder="1" applyAlignment="1" quotePrefix="1">
      <alignment horizontal="center" vertical="center"/>
    </xf>
    <xf numFmtId="230" fontId="80" fillId="0" borderId="77" xfId="71" applyNumberFormat="1" applyFont="1" applyFill="1" applyBorder="1" applyAlignment="1">
      <alignment vertical="center"/>
    </xf>
    <xf numFmtId="230" fontId="80" fillId="0" borderId="117" xfId="71" applyNumberFormat="1" applyFont="1" applyFill="1" applyBorder="1" applyAlignment="1">
      <alignment vertical="center"/>
    </xf>
    <xf numFmtId="177" fontId="78" fillId="38" borderId="118" xfId="0" applyNumberFormat="1" applyFont="1" applyFill="1" applyBorder="1" applyAlignment="1">
      <alignment vertical="center"/>
    </xf>
    <xf numFmtId="177" fontId="78" fillId="38" borderId="120" xfId="0" applyNumberFormat="1" applyFont="1" applyFill="1" applyBorder="1" applyAlignment="1">
      <alignment vertical="center"/>
    </xf>
    <xf numFmtId="177" fontId="78" fillId="38" borderId="97" xfId="0" applyNumberFormat="1" applyFont="1" applyFill="1" applyBorder="1" applyAlignment="1">
      <alignment vertical="center"/>
    </xf>
    <xf numFmtId="177" fontId="79" fillId="38" borderId="173" xfId="0" applyNumberFormat="1" applyFont="1" applyFill="1" applyBorder="1" applyAlignment="1">
      <alignment vertical="center"/>
    </xf>
    <xf numFmtId="177" fontId="78" fillId="38" borderId="173" xfId="0" applyNumberFormat="1" applyFont="1" applyFill="1" applyBorder="1" applyAlignment="1">
      <alignment vertical="center"/>
    </xf>
    <xf numFmtId="177" fontId="78" fillId="38" borderId="125" xfId="0" applyNumberFormat="1" applyFont="1" applyFill="1" applyBorder="1" applyAlignment="1">
      <alignment vertical="center"/>
    </xf>
    <xf numFmtId="177" fontId="78" fillId="38" borderId="129" xfId="0" applyNumberFormat="1" applyFont="1" applyFill="1" applyBorder="1" applyAlignment="1">
      <alignment vertical="center"/>
    </xf>
    <xf numFmtId="38" fontId="80" fillId="38" borderId="145" xfId="0" applyNumberFormat="1" applyFont="1" applyFill="1" applyBorder="1" applyAlignment="1">
      <alignment vertical="center"/>
    </xf>
    <xf numFmtId="38" fontId="81" fillId="38" borderId="145" xfId="0" applyNumberFormat="1" applyFont="1" applyFill="1" applyBorder="1" applyAlignment="1">
      <alignment vertical="center"/>
    </xf>
    <xf numFmtId="3" fontId="81" fillId="38" borderId="145" xfId="0" applyNumberFormat="1" applyFont="1" applyFill="1" applyBorder="1" applyAlignment="1">
      <alignment vertical="center"/>
    </xf>
    <xf numFmtId="212" fontId="81" fillId="38" borderId="176" xfId="0" applyNumberFormat="1" applyFont="1" applyFill="1" applyBorder="1" applyAlignment="1">
      <alignment horizontal="right" vertical="center"/>
    </xf>
    <xf numFmtId="3" fontId="80" fillId="38" borderId="145" xfId="0" applyNumberFormat="1" applyFont="1" applyFill="1" applyBorder="1" applyAlignment="1">
      <alignment vertical="center"/>
    </xf>
    <xf numFmtId="38" fontId="81" fillId="38" borderId="176" xfId="0" applyNumberFormat="1" applyFont="1" applyFill="1" applyBorder="1" applyAlignment="1">
      <alignment vertical="center"/>
    </xf>
    <xf numFmtId="10" fontId="80" fillId="38" borderId="177" xfId="71" applyNumberFormat="1" applyFont="1" applyFill="1" applyBorder="1" applyAlignment="1">
      <alignment vertical="center"/>
    </xf>
    <xf numFmtId="38" fontId="80" fillId="38" borderId="13" xfId="0" applyNumberFormat="1" applyFont="1" applyFill="1" applyBorder="1" applyAlignment="1">
      <alignment vertical="center"/>
    </xf>
    <xf numFmtId="38" fontId="81" fillId="38" borderId="13" xfId="0" applyNumberFormat="1" applyFont="1" applyFill="1" applyBorder="1" applyAlignment="1">
      <alignment vertical="center"/>
    </xf>
    <xf numFmtId="3" fontId="81" fillId="38" borderId="13" xfId="0" applyNumberFormat="1" applyFont="1" applyFill="1" applyBorder="1" applyAlignment="1">
      <alignment vertical="center"/>
    </xf>
    <xf numFmtId="212" fontId="81" fillId="38" borderId="36" xfId="0" applyNumberFormat="1" applyFont="1" applyFill="1" applyBorder="1" applyAlignment="1">
      <alignment horizontal="right" vertical="center"/>
    </xf>
    <xf numFmtId="3" fontId="80" fillId="38" borderId="13" xfId="0" applyNumberFormat="1" applyFont="1" applyFill="1" applyBorder="1" applyAlignment="1">
      <alignment vertical="center"/>
    </xf>
    <xf numFmtId="38" fontId="81" fillId="38" borderId="36" xfId="0" applyNumberFormat="1" applyFont="1" applyFill="1" applyBorder="1" applyAlignment="1">
      <alignment vertical="center"/>
    </xf>
    <xf numFmtId="38" fontId="78" fillId="38" borderId="61" xfId="0" applyNumberFormat="1" applyFont="1" applyFill="1" applyBorder="1" applyAlignment="1">
      <alignment vertical="center"/>
    </xf>
    <xf numFmtId="38" fontId="78" fillId="38" borderId="25" xfId="0" applyNumberFormat="1" applyFont="1" applyFill="1" applyBorder="1" applyAlignment="1">
      <alignment horizontal="right" vertical="center"/>
    </xf>
    <xf numFmtId="225" fontId="80" fillId="0" borderId="97" xfId="0" applyNumberFormat="1" applyFont="1" applyFill="1" applyBorder="1" applyAlignment="1">
      <alignment vertical="center"/>
    </xf>
    <xf numFmtId="225" fontId="81" fillId="0" borderId="97" xfId="0" applyNumberFormat="1" applyFont="1" applyFill="1" applyBorder="1" applyAlignment="1">
      <alignment vertical="center"/>
    </xf>
    <xf numFmtId="225" fontId="81" fillId="0" borderId="120" xfId="0" applyNumberFormat="1" applyFont="1" applyFill="1" applyBorder="1" applyAlignment="1">
      <alignment vertical="center"/>
    </xf>
    <xf numFmtId="230" fontId="80" fillId="0" borderId="118" xfId="71" applyNumberFormat="1" applyFont="1" applyFill="1" applyBorder="1" applyAlignment="1">
      <alignment vertical="center"/>
    </xf>
    <xf numFmtId="38" fontId="78" fillId="35" borderId="148" xfId="0" applyNumberFormat="1" applyFont="1" applyFill="1" applyBorder="1" applyAlignment="1">
      <alignment horizontal="center" vertical="center" wrapText="1"/>
    </xf>
    <xf numFmtId="38" fontId="78" fillId="35" borderId="149" xfId="0" applyNumberFormat="1" applyFont="1" applyFill="1" applyBorder="1" applyAlignment="1">
      <alignment horizontal="center" vertical="center" wrapText="1"/>
    </xf>
    <xf numFmtId="38" fontId="78" fillId="38" borderId="106" xfId="0" applyNumberFormat="1" applyFont="1" applyFill="1" applyBorder="1" applyAlignment="1">
      <alignment vertical="center"/>
    </xf>
    <xf numFmtId="38" fontId="78" fillId="38" borderId="25" xfId="0" applyNumberFormat="1" applyFont="1" applyFill="1" applyBorder="1" applyAlignment="1">
      <alignment vertical="center"/>
    </xf>
    <xf numFmtId="38" fontId="79" fillId="38" borderId="0" xfId="0" applyNumberFormat="1" applyFont="1" applyFill="1" applyBorder="1" applyAlignment="1">
      <alignment horizontal="right" vertical="center"/>
    </xf>
    <xf numFmtId="38" fontId="78" fillId="20" borderId="98" xfId="0" applyNumberFormat="1" applyFont="1" applyFill="1" applyBorder="1" applyAlignment="1">
      <alignment vertical="center"/>
    </xf>
    <xf numFmtId="177" fontId="78" fillId="20" borderId="77" xfId="0" applyNumberFormat="1" applyFont="1" applyFill="1" applyBorder="1" applyAlignment="1">
      <alignment vertical="center"/>
    </xf>
    <xf numFmtId="177" fontId="78" fillId="20" borderId="118" xfId="0" applyNumberFormat="1" applyFont="1" applyFill="1" applyBorder="1" applyAlignment="1">
      <alignment vertical="center"/>
    </xf>
    <xf numFmtId="38" fontId="78" fillId="20" borderId="99" xfId="0" applyNumberFormat="1" applyFont="1" applyFill="1" applyBorder="1" applyAlignment="1">
      <alignment vertical="center"/>
    </xf>
    <xf numFmtId="177" fontId="78" fillId="20" borderId="88" xfId="0" applyNumberFormat="1" applyFont="1" applyFill="1" applyBorder="1" applyAlignment="1">
      <alignment vertical="center"/>
    </xf>
    <xf numFmtId="177" fontId="78" fillId="20" borderId="120" xfId="0" applyNumberFormat="1" applyFont="1" applyFill="1" applyBorder="1" applyAlignment="1">
      <alignment vertical="center"/>
    </xf>
    <xf numFmtId="38" fontId="78" fillId="20" borderId="101" xfId="0" applyNumberFormat="1" applyFont="1" applyFill="1" applyBorder="1" applyAlignment="1">
      <alignment vertical="center"/>
    </xf>
    <xf numFmtId="177" fontId="78" fillId="20" borderId="34" xfId="0" applyNumberFormat="1" applyFont="1" applyFill="1" applyBorder="1" applyAlignment="1">
      <alignment vertical="center"/>
    </xf>
    <xf numFmtId="177" fontId="78" fillId="20" borderId="97" xfId="0" applyNumberFormat="1" applyFont="1" applyFill="1" applyBorder="1" applyAlignment="1">
      <alignment vertical="center"/>
    </xf>
    <xf numFmtId="38" fontId="79" fillId="20" borderId="102" xfId="0" applyNumberFormat="1" applyFont="1" applyFill="1" applyBorder="1" applyAlignment="1">
      <alignment vertical="center"/>
    </xf>
    <xf numFmtId="177" fontId="79" fillId="20" borderId="89" xfId="0" applyNumberFormat="1" applyFont="1" applyFill="1" applyBorder="1" applyAlignment="1">
      <alignment vertical="center"/>
    </xf>
    <xf numFmtId="177" fontId="79" fillId="20" borderId="173" xfId="0" applyNumberFormat="1" applyFont="1" applyFill="1" applyBorder="1" applyAlignment="1">
      <alignment vertical="center"/>
    </xf>
    <xf numFmtId="38" fontId="79" fillId="20" borderId="18" xfId="0" applyNumberFormat="1" applyFont="1" applyFill="1" applyBorder="1" applyAlignment="1">
      <alignment vertical="center"/>
    </xf>
    <xf numFmtId="177" fontId="79" fillId="20" borderId="34" xfId="0" applyNumberFormat="1" applyFont="1" applyFill="1" applyBorder="1" applyAlignment="1">
      <alignment vertical="center"/>
    </xf>
    <xf numFmtId="177" fontId="79" fillId="20" borderId="97" xfId="0" applyNumberFormat="1" applyFont="1" applyFill="1" applyBorder="1" applyAlignment="1">
      <alignment vertical="center"/>
    </xf>
    <xf numFmtId="38" fontId="78" fillId="20" borderId="102" xfId="0" applyNumberFormat="1" applyFont="1" applyFill="1" applyBorder="1" applyAlignment="1">
      <alignment vertical="center"/>
    </xf>
    <xf numFmtId="177" fontId="78" fillId="20" borderId="89" xfId="0" applyNumberFormat="1" applyFont="1" applyFill="1" applyBorder="1" applyAlignment="1">
      <alignment vertical="center"/>
    </xf>
    <xf numFmtId="177" fontId="78" fillId="20" borderId="173" xfId="0" applyNumberFormat="1" applyFont="1" applyFill="1" applyBorder="1" applyAlignment="1">
      <alignment vertical="center"/>
    </xf>
    <xf numFmtId="177" fontId="78" fillId="20" borderId="90" xfId="0" applyNumberFormat="1" applyFont="1" applyFill="1" applyBorder="1" applyAlignment="1">
      <alignment vertical="center"/>
    </xf>
    <xf numFmtId="177" fontId="78" fillId="20" borderId="125" xfId="0" applyNumberFormat="1" applyFont="1" applyFill="1" applyBorder="1" applyAlignment="1">
      <alignment vertical="center"/>
    </xf>
    <xf numFmtId="38" fontId="78" fillId="20" borderId="106" xfId="0" applyNumberFormat="1" applyFont="1" applyFill="1" applyBorder="1" applyAlignment="1">
      <alignment horizontal="right" vertical="center"/>
    </xf>
    <xf numFmtId="177" fontId="78" fillId="20" borderId="91" xfId="0" applyNumberFormat="1" applyFont="1" applyFill="1" applyBorder="1" applyAlignment="1">
      <alignment vertical="center"/>
    </xf>
    <xf numFmtId="177" fontId="78" fillId="20" borderId="129" xfId="0" applyNumberFormat="1" applyFont="1" applyFill="1" applyBorder="1" applyAlignment="1">
      <alignment vertical="center"/>
    </xf>
    <xf numFmtId="38" fontId="80" fillId="20" borderId="145" xfId="0" applyNumberFormat="1" applyFont="1" applyFill="1" applyBorder="1" applyAlignment="1">
      <alignment vertical="center"/>
    </xf>
    <xf numFmtId="38" fontId="81" fillId="20" borderId="145" xfId="0" applyNumberFormat="1" applyFont="1" applyFill="1" applyBorder="1" applyAlignment="1">
      <alignment vertical="center"/>
    </xf>
    <xf numFmtId="3" fontId="81" fillId="20" borderId="145" xfId="0" applyNumberFormat="1" applyFont="1" applyFill="1" applyBorder="1" applyAlignment="1">
      <alignment vertical="center"/>
    </xf>
    <xf numFmtId="212" fontId="81" fillId="20" borderId="176" xfId="0" applyNumberFormat="1" applyFont="1" applyFill="1" applyBorder="1" applyAlignment="1">
      <alignment horizontal="right" vertical="center"/>
    </xf>
    <xf numFmtId="3" fontId="80" fillId="20" borderId="145" xfId="0" applyNumberFormat="1" applyFont="1" applyFill="1" applyBorder="1" applyAlignment="1">
      <alignment vertical="center"/>
    </xf>
    <xf numFmtId="38" fontId="81" fillId="20" borderId="176" xfId="0" applyNumberFormat="1" applyFont="1" applyFill="1" applyBorder="1" applyAlignment="1">
      <alignment vertical="center"/>
    </xf>
    <xf numFmtId="10" fontId="80" fillId="20" borderId="177" xfId="71" applyNumberFormat="1" applyFont="1" applyFill="1" applyBorder="1" applyAlignment="1">
      <alignment vertical="center"/>
    </xf>
    <xf numFmtId="38" fontId="78" fillId="20" borderId="58" xfId="0" applyNumberFormat="1" applyFont="1" applyFill="1" applyBorder="1" applyAlignment="1">
      <alignment vertical="center"/>
    </xf>
    <xf numFmtId="38" fontId="78" fillId="20" borderId="100" xfId="0" applyNumberFormat="1" applyFont="1" applyFill="1" applyBorder="1" applyAlignment="1">
      <alignment vertical="center"/>
    </xf>
    <xf numFmtId="38" fontId="78" fillId="20" borderId="29" xfId="0" applyNumberFormat="1" applyFont="1" applyFill="1" applyBorder="1" applyAlignment="1">
      <alignment vertical="center"/>
    </xf>
    <xf numFmtId="38" fontId="79" fillId="20" borderId="61" xfId="0" applyNumberFormat="1" applyFont="1" applyFill="1" applyBorder="1" applyAlignment="1">
      <alignment vertical="center"/>
    </xf>
    <xf numFmtId="38" fontId="79" fillId="20" borderId="0" xfId="0" applyNumberFormat="1" applyFont="1" applyFill="1" applyBorder="1" applyAlignment="1">
      <alignment vertical="center"/>
    </xf>
    <xf numFmtId="38" fontId="78" fillId="20" borderId="61" xfId="0" applyNumberFormat="1" applyFont="1" applyFill="1" applyBorder="1" applyAlignment="1">
      <alignment vertical="center"/>
    </xf>
    <xf numFmtId="38" fontId="78" fillId="20" borderId="25" xfId="0" applyNumberFormat="1" applyFont="1" applyFill="1" applyBorder="1" applyAlignment="1">
      <alignment horizontal="right" vertical="center"/>
    </xf>
    <xf numFmtId="38" fontId="78" fillId="20" borderId="106" xfId="0" applyNumberFormat="1" applyFont="1" applyFill="1" applyBorder="1" applyAlignment="1">
      <alignment vertical="center"/>
    </xf>
    <xf numFmtId="38" fontId="78" fillId="20" borderId="25" xfId="0" applyNumberFormat="1" applyFont="1" applyFill="1" applyBorder="1" applyAlignment="1">
      <alignment vertical="center"/>
    </xf>
    <xf numFmtId="38" fontId="78" fillId="20" borderId="63" xfId="0" applyNumberFormat="1" applyFont="1" applyFill="1" applyBorder="1" applyAlignment="1">
      <alignment vertical="center"/>
    </xf>
    <xf numFmtId="208" fontId="78" fillId="20" borderId="63" xfId="0" applyNumberFormat="1" applyFont="1" applyFill="1" applyBorder="1" applyAlignment="1">
      <alignment vertical="center"/>
    </xf>
    <xf numFmtId="208" fontId="80" fillId="20" borderId="107" xfId="0" applyNumberFormat="1" applyFont="1" applyFill="1" applyBorder="1" applyAlignment="1">
      <alignment vertical="center"/>
    </xf>
    <xf numFmtId="208" fontId="79" fillId="20" borderId="0" xfId="0" applyNumberFormat="1" applyFont="1" applyFill="1" applyBorder="1" applyAlignment="1">
      <alignment vertical="center"/>
    </xf>
    <xf numFmtId="208" fontId="81" fillId="20" borderId="116" xfId="0" applyNumberFormat="1" applyFont="1" applyFill="1" applyBorder="1" applyAlignment="1">
      <alignment vertical="center"/>
    </xf>
    <xf numFmtId="208" fontId="81" fillId="20" borderId="0" xfId="0" applyNumberFormat="1" applyFont="1" applyFill="1" applyBorder="1" applyAlignment="1">
      <alignment vertical="center"/>
    </xf>
    <xf numFmtId="38" fontId="79" fillId="20" borderId="151" xfId="0" applyNumberFormat="1" applyFont="1" applyFill="1" applyBorder="1" applyAlignment="1">
      <alignment vertical="center"/>
    </xf>
    <xf numFmtId="208" fontId="79" fillId="20" borderId="151" xfId="0" applyNumberFormat="1" applyFont="1" applyFill="1" applyBorder="1" applyAlignment="1">
      <alignment vertical="center"/>
    </xf>
    <xf numFmtId="208" fontId="81" fillId="20" borderId="152" xfId="0" applyNumberFormat="1" applyFont="1" applyFill="1" applyBorder="1" applyAlignment="1">
      <alignment vertical="center"/>
    </xf>
    <xf numFmtId="38" fontId="78" fillId="20" borderId="154" xfId="0" applyNumberFormat="1" applyFont="1" applyFill="1" applyBorder="1" applyAlignment="1">
      <alignment vertical="center"/>
    </xf>
    <xf numFmtId="208" fontId="78" fillId="20" borderId="178" xfId="0" applyNumberFormat="1" applyFont="1" applyFill="1" applyBorder="1" applyAlignment="1">
      <alignment vertical="center"/>
    </xf>
    <xf numFmtId="208" fontId="80" fillId="20" borderId="179" xfId="0" applyNumberFormat="1" applyFont="1" applyFill="1" applyBorder="1" applyAlignment="1">
      <alignment vertical="center"/>
    </xf>
    <xf numFmtId="38" fontId="78" fillId="20" borderId="0" xfId="0" applyNumberFormat="1" applyFont="1" applyFill="1" applyBorder="1" applyAlignment="1">
      <alignment vertical="center"/>
    </xf>
    <xf numFmtId="38" fontId="79" fillId="20" borderId="157" xfId="0" applyNumberFormat="1" applyFont="1" applyFill="1" applyBorder="1" applyAlignment="1">
      <alignment vertical="center"/>
    </xf>
    <xf numFmtId="208" fontId="80" fillId="20" borderId="157" xfId="0" applyNumberFormat="1" applyFont="1" applyFill="1" applyBorder="1" applyAlignment="1">
      <alignment vertical="center"/>
    </xf>
    <xf numFmtId="208" fontId="80" fillId="20" borderId="158" xfId="0" applyNumberFormat="1" applyFont="1" applyFill="1" applyBorder="1" applyAlignment="1">
      <alignment vertical="center"/>
    </xf>
    <xf numFmtId="38" fontId="79" fillId="20" borderId="160" xfId="0" applyNumberFormat="1" applyFont="1" applyFill="1" applyBorder="1" applyAlignment="1">
      <alignment vertical="center"/>
    </xf>
    <xf numFmtId="208" fontId="80" fillId="20" borderId="160" xfId="0" applyNumberFormat="1" applyFont="1" applyFill="1" applyBorder="1" applyAlignment="1">
      <alignment vertical="center"/>
    </xf>
    <xf numFmtId="208" fontId="80" fillId="20" borderId="161" xfId="0" applyNumberFormat="1" applyFont="1" applyFill="1" applyBorder="1" applyAlignment="1">
      <alignment vertical="center"/>
    </xf>
    <xf numFmtId="38" fontId="79" fillId="20" borderId="47" xfId="0" applyNumberFormat="1" applyFont="1" applyFill="1" applyBorder="1" applyAlignment="1">
      <alignment vertical="center"/>
    </xf>
    <xf numFmtId="208" fontId="80" fillId="20" borderId="47" xfId="0" applyNumberFormat="1" applyFont="1" applyFill="1" applyBorder="1" applyAlignment="1">
      <alignment vertical="center"/>
    </xf>
    <xf numFmtId="208" fontId="80" fillId="20" borderId="163" xfId="0" applyNumberFormat="1" applyFont="1" applyFill="1" applyBorder="1" applyAlignment="1">
      <alignment vertical="center"/>
    </xf>
    <xf numFmtId="208" fontId="80" fillId="20" borderId="64" xfId="0" applyNumberFormat="1" applyFont="1" applyFill="1" applyBorder="1" applyAlignment="1">
      <alignment vertical="center"/>
    </xf>
    <xf numFmtId="208" fontId="81" fillId="20" borderId="17" xfId="0" applyNumberFormat="1" applyFont="1" applyFill="1" applyBorder="1" applyAlignment="1">
      <alignment vertical="center"/>
    </xf>
    <xf numFmtId="208" fontId="81" fillId="20" borderId="84" xfId="0" applyNumberFormat="1" applyFont="1" applyFill="1" applyBorder="1" applyAlignment="1">
      <alignment vertical="center"/>
    </xf>
    <xf numFmtId="208" fontId="78" fillId="20" borderId="154" xfId="0" applyNumberFormat="1" applyFont="1" applyFill="1" applyBorder="1" applyAlignment="1">
      <alignment vertical="center"/>
    </xf>
    <xf numFmtId="208" fontId="78" fillId="20" borderId="180" xfId="0" applyNumberFormat="1" applyFont="1" applyFill="1" applyBorder="1" applyAlignment="1">
      <alignment vertical="center"/>
    </xf>
    <xf numFmtId="208" fontId="79" fillId="20" borderId="17" xfId="0" applyNumberFormat="1" applyFont="1" applyFill="1" applyBorder="1" applyAlignment="1">
      <alignment vertical="center"/>
    </xf>
    <xf numFmtId="208" fontId="79" fillId="20" borderId="84" xfId="0" applyNumberFormat="1" applyFont="1" applyFill="1" applyBorder="1" applyAlignment="1">
      <alignment vertical="center"/>
    </xf>
    <xf numFmtId="208" fontId="80" fillId="20" borderId="86" xfId="0" applyNumberFormat="1" applyFont="1" applyFill="1" applyBorder="1" applyAlignment="1">
      <alignment vertical="center"/>
    </xf>
    <xf numFmtId="208" fontId="80" fillId="20" borderId="85" xfId="0" applyNumberFormat="1" applyFont="1" applyFill="1" applyBorder="1" applyAlignment="1">
      <alignment vertical="center"/>
    </xf>
    <xf numFmtId="208" fontId="80" fillId="20" borderId="48" xfId="0" applyNumberFormat="1" applyFont="1" applyFill="1" applyBorder="1" applyAlignment="1">
      <alignment vertical="center"/>
    </xf>
    <xf numFmtId="38" fontId="78" fillId="20" borderId="109" xfId="0" applyNumberFormat="1" applyFont="1" applyFill="1" applyBorder="1" applyAlignment="1">
      <alignment vertical="center"/>
    </xf>
    <xf numFmtId="38" fontId="78" fillId="20" borderId="107" xfId="0" applyNumberFormat="1" applyFont="1" applyFill="1" applyBorder="1" applyAlignment="1">
      <alignment vertical="center"/>
    </xf>
    <xf numFmtId="208" fontId="78" fillId="20" borderId="140" xfId="0" applyNumberFormat="1" applyFont="1" applyFill="1" applyBorder="1" applyAlignment="1">
      <alignment vertical="center"/>
    </xf>
    <xf numFmtId="38" fontId="79" fillId="20" borderId="110" xfId="0" applyNumberFormat="1" applyFont="1" applyFill="1" applyBorder="1" applyAlignment="1">
      <alignment vertical="center"/>
    </xf>
    <xf numFmtId="208" fontId="79" fillId="20" borderId="143" xfId="0" applyNumberFormat="1" applyFont="1" applyFill="1" applyBorder="1" applyAlignment="1">
      <alignment vertical="center"/>
    </xf>
    <xf numFmtId="212" fontId="81" fillId="0" borderId="174" xfId="0" applyNumberFormat="1" applyFont="1" applyFill="1" applyBorder="1" applyAlignment="1">
      <alignment horizontal="right" vertical="center"/>
    </xf>
    <xf numFmtId="38" fontId="9" fillId="35" borderId="0" xfId="0" applyNumberFormat="1" applyFont="1" applyFill="1" applyBorder="1" applyAlignment="1">
      <alignment horizontal="center" vertical="center"/>
    </xf>
    <xf numFmtId="38" fontId="9" fillId="35" borderId="181" xfId="0" applyNumberFormat="1" applyFont="1" applyFill="1" applyBorder="1" applyAlignment="1">
      <alignment vertical="center"/>
    </xf>
    <xf numFmtId="0" fontId="9" fillId="3" borderId="99" xfId="0" applyNumberFormat="1" applyFont="1" applyFill="1" applyBorder="1" applyAlignment="1">
      <alignment horizontal="center" vertical="center"/>
    </xf>
    <xf numFmtId="0" fontId="9" fillId="3" borderId="100" xfId="0" applyNumberFormat="1" applyFont="1" applyFill="1" applyBorder="1" applyAlignment="1">
      <alignment horizontal="center" vertical="center"/>
    </xf>
    <xf numFmtId="0" fontId="9" fillId="3" borderId="147" xfId="0" applyNumberFormat="1" applyFont="1" applyFill="1" applyBorder="1" applyAlignment="1">
      <alignment horizontal="center" vertical="center"/>
    </xf>
    <xf numFmtId="38" fontId="9" fillId="35" borderId="25" xfId="0" applyNumberFormat="1" applyFont="1" applyFill="1" applyBorder="1" applyAlignment="1">
      <alignment horizontal="left" vertical="center"/>
    </xf>
    <xf numFmtId="38" fontId="9" fillId="35" borderId="26" xfId="0" applyNumberFormat="1" applyFont="1" applyFill="1" applyBorder="1" applyAlignment="1">
      <alignment horizontal="left" vertical="center"/>
    </xf>
    <xf numFmtId="38" fontId="9" fillId="35" borderId="29" xfId="0" applyNumberFormat="1" applyFont="1" applyFill="1" applyBorder="1" applyAlignment="1">
      <alignment horizontal="center" vertical="center"/>
    </xf>
    <xf numFmtId="38" fontId="9" fillId="35" borderId="30" xfId="0" applyNumberFormat="1" applyFont="1" applyFill="1" applyBorder="1" applyAlignment="1">
      <alignment horizontal="center" vertical="center"/>
    </xf>
    <xf numFmtId="41" fontId="76" fillId="0" borderId="101" xfId="77" applyFont="1" applyFill="1" applyBorder="1" applyAlignment="1">
      <alignment vertical="center"/>
    </xf>
    <xf numFmtId="41" fontId="76" fillId="0" borderId="29" xfId="77" applyFont="1" applyFill="1" applyBorder="1" applyAlignment="1">
      <alignment vertical="center"/>
    </xf>
    <xf numFmtId="41" fontId="76" fillId="0" borderId="30" xfId="77" applyFont="1" applyFill="1" applyBorder="1" applyAlignment="1">
      <alignment vertical="center"/>
    </xf>
    <xf numFmtId="38" fontId="9" fillId="35" borderId="72" xfId="0" applyNumberFormat="1" applyFont="1" applyFill="1" applyBorder="1" applyAlignment="1">
      <alignment horizontal="left" vertical="center"/>
    </xf>
    <xf numFmtId="38" fontId="9" fillId="35" borderId="181" xfId="0" applyNumberFormat="1" applyFont="1" applyFill="1" applyBorder="1" applyAlignment="1">
      <alignment horizontal="left" vertical="center"/>
    </xf>
    <xf numFmtId="38" fontId="9" fillId="35" borderId="38" xfId="0" applyNumberFormat="1" applyFont="1" applyFill="1" applyBorder="1" applyAlignment="1">
      <alignment horizontal="left" vertical="center"/>
    </xf>
    <xf numFmtId="38" fontId="9" fillId="35" borderId="60" xfId="0" applyNumberFormat="1" applyFont="1" applyFill="1" applyBorder="1" applyAlignment="1">
      <alignment horizontal="left" vertical="center"/>
    </xf>
    <xf numFmtId="177" fontId="9" fillId="35" borderId="25" xfId="71" applyNumberFormat="1" applyFont="1" applyFill="1" applyBorder="1" applyAlignment="1">
      <alignment horizontal="center" vertical="center"/>
    </xf>
    <xf numFmtId="177" fontId="9" fillId="35" borderId="26" xfId="71" applyNumberFormat="1" applyFont="1" applyFill="1" applyBorder="1" applyAlignment="1">
      <alignment horizontal="center" vertical="center"/>
    </xf>
    <xf numFmtId="177" fontId="76" fillId="0" borderId="106" xfId="71" applyNumberFormat="1" applyFont="1" applyFill="1" applyBorder="1" applyAlignment="1">
      <alignment vertical="center"/>
    </xf>
    <xf numFmtId="177" fontId="76" fillId="0" borderId="25" xfId="71" applyNumberFormat="1" applyFont="1" applyFill="1" applyBorder="1" applyAlignment="1">
      <alignment vertical="center"/>
    </xf>
    <xf numFmtId="177" fontId="76" fillId="0" borderId="26" xfId="71" applyNumberFormat="1" applyFont="1" applyFill="1" applyBorder="1" applyAlignment="1">
      <alignment vertical="center"/>
    </xf>
    <xf numFmtId="177" fontId="76" fillId="0" borderId="106" xfId="71" applyNumberFormat="1" applyFont="1" applyFill="1" applyBorder="1" applyAlignment="1">
      <alignment vertical="center" wrapText="1"/>
    </xf>
    <xf numFmtId="177" fontId="76" fillId="0" borderId="25" xfId="71" applyNumberFormat="1" applyFont="1" applyFill="1" applyBorder="1" applyAlignment="1">
      <alignment vertical="center" wrapText="1"/>
    </xf>
    <xf numFmtId="38" fontId="9" fillId="34" borderId="51" xfId="0" applyNumberFormat="1" applyFont="1" applyFill="1" applyBorder="1" applyAlignment="1">
      <alignment horizontal="center" vertical="center"/>
    </xf>
    <xf numFmtId="38" fontId="9" fillId="34" borderId="19" xfId="0" applyNumberFormat="1" applyFont="1" applyFill="1" applyBorder="1" applyAlignment="1">
      <alignment horizontal="center" vertical="center"/>
    </xf>
    <xf numFmtId="38" fontId="9" fillId="34" borderId="57" xfId="0" applyNumberFormat="1" applyFont="1" applyFill="1" applyBorder="1" applyAlignment="1">
      <alignment horizontal="center" vertical="center"/>
    </xf>
    <xf numFmtId="38" fontId="9" fillId="34" borderId="22" xfId="0" applyNumberFormat="1" applyFont="1" applyFill="1" applyBorder="1" applyAlignment="1">
      <alignment horizontal="center" vertical="center"/>
    </xf>
    <xf numFmtId="38" fontId="9" fillId="36" borderId="51" xfId="0" applyNumberFormat="1" applyFont="1" applyFill="1" applyBorder="1" applyAlignment="1">
      <alignment horizontal="center" vertical="center"/>
    </xf>
    <xf numFmtId="38" fontId="9" fillId="36" borderId="19" xfId="0" applyNumberFormat="1" applyFont="1" applyFill="1" applyBorder="1" applyAlignment="1">
      <alignment horizontal="center" vertical="center"/>
    </xf>
    <xf numFmtId="38" fontId="9" fillId="36" borderId="57" xfId="0" applyNumberFormat="1" applyFont="1" applyFill="1" applyBorder="1" applyAlignment="1">
      <alignment horizontal="center" vertical="center"/>
    </xf>
    <xf numFmtId="38" fontId="9" fillId="36" borderId="22" xfId="0" applyNumberFormat="1" applyFont="1" applyFill="1" applyBorder="1" applyAlignment="1">
      <alignment horizontal="center" vertical="center"/>
    </xf>
    <xf numFmtId="38" fontId="9" fillId="35" borderId="72" xfId="0" applyNumberFormat="1" applyFont="1" applyFill="1" applyBorder="1" applyAlignment="1">
      <alignment horizontal="center" vertical="center"/>
    </xf>
    <xf numFmtId="38" fontId="9" fillId="35" borderId="181" xfId="0" applyNumberFormat="1" applyFont="1" applyFill="1" applyBorder="1" applyAlignment="1">
      <alignment horizontal="center" vertical="center"/>
    </xf>
    <xf numFmtId="41" fontId="76" fillId="0" borderId="71" xfId="77" applyFont="1" applyFill="1" applyBorder="1" applyAlignment="1">
      <alignment vertical="center"/>
    </xf>
    <xf numFmtId="41" fontId="76" fillId="0" borderId="72" xfId="77" applyFont="1" applyFill="1" applyBorder="1" applyAlignment="1">
      <alignment vertical="center"/>
    </xf>
    <xf numFmtId="41" fontId="76" fillId="0" borderId="181" xfId="77" applyFont="1" applyFill="1" applyBorder="1" applyAlignment="1">
      <alignment vertical="center"/>
    </xf>
    <xf numFmtId="38" fontId="9" fillId="36" borderId="21" xfId="0" applyNumberFormat="1" applyFont="1" applyFill="1" applyBorder="1" applyAlignment="1">
      <alignment horizontal="center" vertical="center"/>
    </xf>
    <xf numFmtId="38" fontId="9" fillId="36" borderId="23" xfId="0" applyNumberFormat="1" applyFont="1" applyFill="1" applyBorder="1" applyAlignment="1">
      <alignment horizontal="center" vertical="center"/>
    </xf>
    <xf numFmtId="38" fontId="9" fillId="35" borderId="72" xfId="0" applyNumberFormat="1" applyFont="1" applyFill="1" applyBorder="1" applyAlignment="1">
      <alignment vertical="center"/>
    </xf>
    <xf numFmtId="38" fontId="9" fillId="35" borderId="181" xfId="0" applyNumberFormat="1" applyFont="1" applyFill="1" applyBorder="1" applyAlignment="1">
      <alignment vertical="center"/>
    </xf>
    <xf numFmtId="38" fontId="9" fillId="35" borderId="19" xfId="0" applyNumberFormat="1" applyFont="1" applyFill="1" applyBorder="1" applyAlignment="1">
      <alignment horizontal="center" vertical="center"/>
    </xf>
    <xf numFmtId="38" fontId="9" fillId="35" borderId="21" xfId="0" applyNumberFormat="1" applyFont="1" applyFill="1" applyBorder="1" applyAlignment="1">
      <alignment horizontal="center" vertical="center"/>
    </xf>
    <xf numFmtId="38" fontId="9" fillId="35" borderId="0" xfId="0" applyNumberFormat="1" applyFont="1" applyFill="1" applyBorder="1" applyAlignment="1">
      <alignment horizontal="center" vertical="center"/>
    </xf>
    <xf numFmtId="38" fontId="9" fillId="35" borderId="17" xfId="0" applyNumberFormat="1" applyFont="1" applyFill="1" applyBorder="1" applyAlignment="1">
      <alignment horizontal="center" vertical="center"/>
    </xf>
    <xf numFmtId="38" fontId="9" fillId="35" borderId="22" xfId="0" applyNumberFormat="1" applyFont="1" applyFill="1" applyBorder="1" applyAlignment="1">
      <alignment horizontal="center" vertical="center"/>
    </xf>
    <xf numFmtId="38" fontId="9" fillId="35" borderId="23" xfId="0" applyNumberFormat="1" applyFont="1" applyFill="1" applyBorder="1" applyAlignment="1">
      <alignment horizontal="center" vertical="center"/>
    </xf>
    <xf numFmtId="176" fontId="9" fillId="35" borderId="99" xfId="0" applyNumberFormat="1" applyFont="1" applyFill="1" applyBorder="1" applyAlignment="1">
      <alignment horizontal="center" vertical="center"/>
    </xf>
    <xf numFmtId="176" fontId="9" fillId="35" borderId="100" xfId="0" applyNumberFormat="1" applyFont="1" applyFill="1" applyBorder="1" applyAlignment="1">
      <alignment horizontal="center" vertical="center"/>
    </xf>
    <xf numFmtId="176" fontId="9" fillId="35" borderId="147" xfId="0" applyNumberFormat="1" applyFont="1" applyFill="1" applyBorder="1" applyAlignment="1">
      <alignment horizontal="center" vertical="center"/>
    </xf>
    <xf numFmtId="38" fontId="9" fillId="3" borderId="121" xfId="0" applyNumberFormat="1" applyFont="1" applyFill="1" applyBorder="1" applyAlignment="1">
      <alignment horizontal="center" vertical="center"/>
    </xf>
    <xf numFmtId="38" fontId="9" fillId="3" borderId="16" xfId="0" applyNumberFormat="1" applyFont="1" applyFill="1" applyBorder="1" applyAlignment="1">
      <alignment horizontal="center" vertical="center"/>
    </xf>
    <xf numFmtId="176" fontId="9" fillId="3" borderId="99" xfId="0" applyNumberFormat="1" applyFont="1" applyFill="1" applyBorder="1" applyAlignment="1">
      <alignment horizontal="center" vertical="center"/>
    </xf>
    <xf numFmtId="176" fontId="9" fillId="3" borderId="100" xfId="0" applyNumberFormat="1" applyFont="1" applyFill="1" applyBorder="1" applyAlignment="1">
      <alignment horizontal="center" vertical="center"/>
    </xf>
    <xf numFmtId="38" fontId="9" fillId="35" borderId="102" xfId="0" applyNumberFormat="1" applyFont="1" applyFill="1" applyBorder="1" applyAlignment="1">
      <alignment horizontal="center" vertical="center"/>
    </xf>
    <xf numFmtId="38" fontId="9" fillId="35" borderId="57" xfId="0" applyNumberFormat="1" applyFont="1" applyFill="1" applyBorder="1" applyAlignment="1">
      <alignment horizontal="center" vertical="center"/>
    </xf>
    <xf numFmtId="38" fontId="9" fillId="35" borderId="182" xfId="0" applyNumberFormat="1" applyFont="1" applyFill="1" applyBorder="1" applyAlignment="1">
      <alignment horizontal="center" vertical="center"/>
    </xf>
    <xf numFmtId="38" fontId="9" fillId="35" borderId="2" xfId="0" applyNumberFormat="1" applyFont="1" applyFill="1" applyBorder="1" applyAlignment="1">
      <alignment horizontal="center" vertical="center"/>
    </xf>
    <xf numFmtId="38" fontId="9" fillId="35" borderId="117" xfId="0" applyNumberFormat="1" applyFont="1" applyFill="1" applyBorder="1" applyAlignment="1">
      <alignment horizontal="center" vertical="center"/>
    </xf>
    <xf numFmtId="38" fontId="9" fillId="35" borderId="19" xfId="0" applyNumberFormat="1" applyFont="1" applyFill="1" applyBorder="1" applyAlignment="1">
      <alignment horizontal="center" vertical="center" wrapText="1"/>
    </xf>
    <xf numFmtId="38" fontId="9" fillId="35" borderId="0" xfId="0" applyNumberFormat="1" applyFont="1" applyFill="1" applyBorder="1" applyAlignment="1">
      <alignment horizontal="center" vertical="center" wrapText="1"/>
    </xf>
    <xf numFmtId="38" fontId="9" fillId="35" borderId="116" xfId="0" applyNumberFormat="1" applyFont="1" applyFill="1" applyBorder="1" applyAlignment="1">
      <alignment horizontal="center" vertical="center"/>
    </xf>
    <xf numFmtId="179" fontId="9" fillId="3" borderId="100" xfId="0" applyNumberFormat="1" applyFont="1" applyFill="1" applyBorder="1" applyAlignment="1">
      <alignment horizontal="center" vertical="center"/>
    </xf>
    <xf numFmtId="38" fontId="9" fillId="35" borderId="61" xfId="0" applyNumberFormat="1" applyFont="1" applyFill="1" applyBorder="1" applyAlignment="1">
      <alignment horizontal="center" vertical="center"/>
    </xf>
    <xf numFmtId="38" fontId="9" fillId="35" borderId="183" xfId="0" applyNumberFormat="1" applyFont="1" applyFill="1" applyBorder="1" applyAlignment="1">
      <alignment horizontal="center" vertical="center"/>
    </xf>
    <xf numFmtId="38" fontId="9" fillId="35" borderId="184" xfId="0" applyNumberFormat="1" applyFont="1" applyFill="1" applyBorder="1" applyAlignment="1">
      <alignment horizontal="center" vertical="center"/>
    </xf>
    <xf numFmtId="38" fontId="9" fillId="35" borderId="185" xfId="0" applyNumberFormat="1" applyFont="1" applyFill="1" applyBorder="1" applyAlignment="1">
      <alignment horizontal="center" vertical="center"/>
    </xf>
    <xf numFmtId="38" fontId="9" fillId="35" borderId="38" xfId="0" applyNumberFormat="1" applyFont="1" applyFill="1" applyBorder="1" applyAlignment="1">
      <alignment horizontal="center" vertical="center"/>
    </xf>
    <xf numFmtId="38" fontId="9" fillId="35" borderId="119" xfId="0" applyNumberFormat="1" applyFont="1" applyFill="1" applyBorder="1" applyAlignment="1">
      <alignment horizontal="center" vertical="center"/>
    </xf>
    <xf numFmtId="176" fontId="78" fillId="3" borderId="99" xfId="0" applyNumberFormat="1" applyFont="1" applyFill="1" applyBorder="1" applyAlignment="1">
      <alignment horizontal="center" vertical="center"/>
    </xf>
    <xf numFmtId="176" fontId="78" fillId="3" borderId="100" xfId="0" applyNumberFormat="1" applyFont="1" applyFill="1" applyBorder="1" applyAlignment="1">
      <alignment horizontal="center" vertical="center"/>
    </xf>
    <xf numFmtId="38" fontId="78" fillId="35" borderId="102" xfId="0" applyNumberFormat="1" applyFont="1" applyFill="1" applyBorder="1" applyAlignment="1">
      <alignment horizontal="center" vertical="center"/>
    </xf>
    <xf numFmtId="38" fontId="78" fillId="35" borderId="57" xfId="0" applyNumberFormat="1" applyFont="1" applyFill="1" applyBorder="1" applyAlignment="1">
      <alignment horizontal="center" vertical="center"/>
    </xf>
    <xf numFmtId="38" fontId="78" fillId="3" borderId="121" xfId="0" applyNumberFormat="1" applyFont="1" applyFill="1" applyBorder="1" applyAlignment="1">
      <alignment horizontal="center" vertical="center"/>
    </xf>
    <xf numFmtId="38" fontId="78" fillId="3" borderId="16" xfId="0" applyNumberFormat="1" applyFont="1" applyFill="1" applyBorder="1" applyAlignment="1">
      <alignment horizontal="center" vertical="center"/>
    </xf>
    <xf numFmtId="176" fontId="78" fillId="35" borderId="99" xfId="0" applyNumberFormat="1" applyFont="1" applyFill="1" applyBorder="1" applyAlignment="1">
      <alignment horizontal="center" vertical="center"/>
    </xf>
    <xf numFmtId="176" fontId="78" fillId="35" borderId="100" xfId="0" applyNumberFormat="1" applyFont="1" applyFill="1" applyBorder="1" applyAlignment="1">
      <alignment horizontal="center" vertical="center"/>
    </xf>
    <xf numFmtId="176" fontId="78" fillId="35" borderId="147" xfId="0" applyNumberFormat="1" applyFont="1" applyFill="1" applyBorder="1" applyAlignment="1">
      <alignment horizontal="center" vertical="center"/>
    </xf>
    <xf numFmtId="38" fontId="78" fillId="3" borderId="12" xfId="0" applyNumberFormat="1" applyFont="1" applyFill="1" applyBorder="1" applyAlignment="1">
      <alignment horizontal="center" vertical="center"/>
    </xf>
    <xf numFmtId="38" fontId="78" fillId="3" borderId="145" xfId="0" applyNumberFormat="1" applyFont="1" applyFill="1" applyBorder="1" applyAlignment="1">
      <alignment horizontal="center" vertical="center"/>
    </xf>
    <xf numFmtId="38" fontId="78" fillId="3" borderId="146" xfId="0" applyNumberFormat="1" applyFont="1" applyFill="1" applyBorder="1" applyAlignment="1">
      <alignment horizontal="center" vertical="center"/>
    </xf>
    <xf numFmtId="38" fontId="78" fillId="3" borderId="12" xfId="0" applyNumberFormat="1" applyFont="1" applyFill="1" applyBorder="1" applyAlignment="1">
      <alignment horizontal="center" vertical="center" wrapText="1"/>
    </xf>
    <xf numFmtId="38" fontId="78" fillId="35" borderId="51" xfId="0" applyNumberFormat="1" applyFont="1" applyFill="1" applyBorder="1" applyAlignment="1">
      <alignment horizontal="center" vertical="center"/>
    </xf>
    <xf numFmtId="38" fontId="78" fillId="35" borderId="21" xfId="0" applyNumberFormat="1" applyFont="1" applyFill="1" applyBorder="1" applyAlignment="1">
      <alignment horizontal="center" vertical="center"/>
    </xf>
    <xf numFmtId="38" fontId="78" fillId="35" borderId="23" xfId="0" applyNumberFormat="1" applyFont="1" applyFill="1" applyBorder="1" applyAlignment="1">
      <alignment horizontal="center" vertical="center"/>
    </xf>
    <xf numFmtId="0" fontId="78" fillId="3" borderId="19" xfId="0" applyNumberFormat="1" applyFont="1" applyFill="1" applyBorder="1" applyAlignment="1">
      <alignment horizontal="center" vertical="center"/>
    </xf>
    <xf numFmtId="0" fontId="78" fillId="3" borderId="182" xfId="0" applyNumberFormat="1" applyFont="1" applyFill="1" applyBorder="1" applyAlignment="1">
      <alignment horizontal="center" vertical="center"/>
    </xf>
    <xf numFmtId="0" fontId="78" fillId="3" borderId="22" xfId="0" applyNumberFormat="1" applyFont="1" applyFill="1" applyBorder="1" applyAlignment="1">
      <alignment horizontal="center" vertical="center"/>
    </xf>
    <xf numFmtId="0" fontId="78" fillId="3" borderId="108" xfId="0" applyNumberFormat="1" applyFont="1" applyFill="1" applyBorder="1" applyAlignment="1">
      <alignment horizontal="center" vertical="center"/>
    </xf>
    <xf numFmtId="0" fontId="78" fillId="35" borderId="99" xfId="0" applyNumberFormat="1" applyFont="1" applyFill="1" applyBorder="1" applyAlignment="1">
      <alignment horizontal="center" vertical="center"/>
    </xf>
    <xf numFmtId="0" fontId="78" fillId="35" borderId="100" xfId="0" applyNumberFormat="1" applyFont="1" applyFill="1" applyBorder="1" applyAlignment="1">
      <alignment horizontal="center" vertical="center"/>
    </xf>
    <xf numFmtId="0" fontId="78" fillId="35" borderId="186" xfId="0" applyNumberFormat="1" applyFont="1" applyFill="1" applyBorder="1" applyAlignment="1">
      <alignment horizontal="center" vertical="center"/>
    </xf>
    <xf numFmtId="0" fontId="78" fillId="3" borderId="187" xfId="0" applyNumberFormat="1" applyFont="1" applyFill="1" applyBorder="1" applyAlignment="1">
      <alignment horizontal="center" vertical="center"/>
    </xf>
    <xf numFmtId="0" fontId="78" fillId="3" borderId="100" xfId="0" applyNumberFormat="1" applyFont="1" applyFill="1" applyBorder="1" applyAlignment="1">
      <alignment horizontal="center" vertical="center"/>
    </xf>
    <xf numFmtId="0" fontId="78" fillId="3" borderId="147" xfId="0" applyNumberFormat="1" applyFont="1" applyFill="1" applyBorder="1" applyAlignment="1">
      <alignment horizontal="center" vertical="center"/>
    </xf>
    <xf numFmtId="38" fontId="78" fillId="35" borderId="182" xfId="0" applyNumberFormat="1" applyFont="1" applyFill="1" applyBorder="1" applyAlignment="1">
      <alignment horizontal="center" vertical="center"/>
    </xf>
    <xf numFmtId="38" fontId="78" fillId="35" borderId="108" xfId="0" applyNumberFormat="1" applyFont="1" applyFill="1" applyBorder="1" applyAlignment="1">
      <alignment horizontal="center" vertical="center"/>
    </xf>
    <xf numFmtId="38" fontId="78" fillId="3" borderId="188" xfId="0" applyNumberFormat="1" applyFont="1" applyFill="1" applyBorder="1" applyAlignment="1">
      <alignment horizontal="center" vertical="center"/>
    </xf>
    <xf numFmtId="38" fontId="78" fillId="3" borderId="182" xfId="0" applyNumberFormat="1" applyFont="1" applyFill="1" applyBorder="1" applyAlignment="1">
      <alignment horizontal="center" vertical="center"/>
    </xf>
    <xf numFmtId="38" fontId="78" fillId="3" borderId="149" xfId="0" applyNumberFormat="1" applyFont="1" applyFill="1" applyBorder="1" applyAlignment="1">
      <alignment horizontal="center" vertical="center"/>
    </xf>
    <xf numFmtId="38" fontId="78" fillId="3" borderId="108" xfId="0" applyNumberFormat="1" applyFont="1" applyFill="1" applyBorder="1" applyAlignment="1">
      <alignment horizontal="center" vertical="center"/>
    </xf>
    <xf numFmtId="38" fontId="78" fillId="35" borderId="19" xfId="0" applyNumberFormat="1" applyFont="1" applyFill="1" applyBorder="1" applyAlignment="1">
      <alignment horizontal="center" vertical="center"/>
    </xf>
    <xf numFmtId="38" fontId="78" fillId="35" borderId="22" xfId="0" applyNumberFormat="1" applyFont="1" applyFill="1" applyBorder="1" applyAlignment="1">
      <alignment horizontal="center" vertical="center"/>
    </xf>
    <xf numFmtId="231" fontId="76" fillId="0" borderId="96" xfId="71" applyNumberFormat="1" applyFont="1" applyFill="1" applyBorder="1" applyAlignment="1">
      <alignment vertical="center"/>
    </xf>
    <xf numFmtId="0" fontId="9" fillId="38" borderId="0" xfId="0" applyNumberFormat="1" applyFont="1" applyFill="1" applyBorder="1" applyAlignment="1">
      <alignment horizontal="center" vertical="center"/>
    </xf>
    <xf numFmtId="38" fontId="9" fillId="38" borderId="0" xfId="0" applyNumberFormat="1" applyFont="1" applyFill="1" applyBorder="1" applyAlignment="1">
      <alignment horizontal="center" vertical="center"/>
    </xf>
    <xf numFmtId="38" fontId="72" fillId="38" borderId="0" xfId="0" applyNumberFormat="1" applyFont="1" applyFill="1" applyBorder="1" applyAlignment="1">
      <alignment vertical="center"/>
    </xf>
    <xf numFmtId="177" fontId="72" fillId="38" borderId="0" xfId="71" applyNumberFormat="1" applyFont="1" applyFill="1" applyBorder="1" applyAlignment="1">
      <alignment vertical="center"/>
    </xf>
    <xf numFmtId="38" fontId="3" fillId="3" borderId="57" xfId="0" applyNumberFormat="1" applyFont="1" applyFill="1" applyBorder="1" applyAlignment="1" quotePrefix="1">
      <alignment horizontal="center" vertical="center"/>
    </xf>
    <xf numFmtId="177" fontId="72" fillId="0" borderId="114" xfId="71" applyNumberFormat="1" applyFont="1" applyFill="1" applyBorder="1" applyAlignment="1">
      <alignment vertical="center"/>
    </xf>
    <xf numFmtId="177" fontId="72" fillId="0" borderId="71" xfId="71" applyNumberFormat="1" applyFont="1" applyFill="1" applyBorder="1" applyAlignment="1">
      <alignment vertical="center"/>
    </xf>
    <xf numFmtId="177" fontId="72" fillId="0" borderId="189" xfId="71" applyNumberFormat="1" applyFont="1" applyFill="1" applyBorder="1" applyAlignment="1">
      <alignment vertical="center"/>
    </xf>
    <xf numFmtId="177" fontId="72" fillId="0" borderId="101" xfId="71" applyNumberFormat="1" applyFont="1" applyFill="1" applyBorder="1" applyAlignment="1">
      <alignment vertical="center"/>
    </xf>
    <xf numFmtId="213" fontId="72" fillId="0" borderId="140" xfId="77" applyNumberFormat="1" applyFont="1" applyFill="1" applyBorder="1" applyAlignment="1">
      <alignment vertical="center"/>
    </xf>
    <xf numFmtId="213" fontId="72" fillId="0" borderId="106" xfId="77" applyNumberFormat="1" applyFont="1" applyFill="1" applyBorder="1" applyAlignment="1">
      <alignment vertical="center"/>
    </xf>
    <xf numFmtId="38" fontId="9" fillId="34" borderId="62" xfId="0" applyNumberFormat="1" applyFont="1" applyFill="1" applyBorder="1" applyAlignment="1">
      <alignment horizontal="center" vertical="center"/>
    </xf>
    <xf numFmtId="38" fontId="9" fillId="34" borderId="23" xfId="0" applyNumberFormat="1" applyFont="1" applyFill="1" applyBorder="1" applyAlignment="1">
      <alignment horizontal="center" vertical="center"/>
    </xf>
    <xf numFmtId="38" fontId="72" fillId="0" borderId="114" xfId="0" applyNumberFormat="1" applyFont="1" applyFill="1" applyBorder="1" applyAlignment="1">
      <alignment vertical="center"/>
    </xf>
    <xf numFmtId="38" fontId="72" fillId="0" borderId="116" xfId="0" applyNumberFormat="1" applyFont="1" applyFill="1" applyBorder="1" applyAlignment="1">
      <alignment vertical="center"/>
    </xf>
    <xf numFmtId="38" fontId="72" fillId="0" borderId="117" xfId="0" applyNumberFormat="1" applyFont="1" applyFill="1" applyBorder="1" applyAlignment="1">
      <alignment vertical="center"/>
    </xf>
    <xf numFmtId="176" fontId="9" fillId="3" borderId="147" xfId="0" applyNumberFormat="1" applyFont="1" applyFill="1" applyBorder="1" applyAlignment="1">
      <alignment horizontal="center" vertical="center"/>
    </xf>
    <xf numFmtId="38" fontId="9" fillId="3" borderId="190" xfId="0" applyNumberFormat="1" applyFont="1" applyFill="1" applyBorder="1" applyAlignment="1">
      <alignment horizontal="center" vertical="center" wrapText="1"/>
    </xf>
    <xf numFmtId="38" fontId="9" fillId="3" borderId="191" xfId="0" applyNumberFormat="1" applyFont="1" applyFill="1" applyBorder="1" applyAlignment="1">
      <alignment horizontal="center" vertical="center" wrapText="1"/>
    </xf>
    <xf numFmtId="38" fontId="76" fillId="0" borderId="181" xfId="0" applyNumberFormat="1" applyFont="1" applyFill="1" applyBorder="1" applyAlignment="1">
      <alignment vertical="center"/>
    </xf>
    <xf numFmtId="38" fontId="72" fillId="0" borderId="17" xfId="0" applyNumberFormat="1" applyFont="1" applyFill="1" applyBorder="1" applyAlignment="1">
      <alignment vertical="center"/>
    </xf>
    <xf numFmtId="38" fontId="72" fillId="0" borderId="31" xfId="0" applyNumberFormat="1" applyFont="1" applyFill="1" applyBorder="1" applyAlignment="1">
      <alignment vertical="center"/>
    </xf>
    <xf numFmtId="177" fontId="76" fillId="0" borderId="181" xfId="71" applyNumberFormat="1" applyFont="1" applyFill="1" applyBorder="1" applyAlignment="1">
      <alignment vertical="center"/>
    </xf>
    <xf numFmtId="177" fontId="76" fillId="0" borderId="60" xfId="71" applyNumberFormat="1" applyFont="1" applyFill="1" applyBorder="1" applyAlignment="1">
      <alignment vertical="center"/>
    </xf>
    <xf numFmtId="217" fontId="76" fillId="0" borderId="26" xfId="77" applyNumberFormat="1" applyFont="1" applyFill="1" applyBorder="1" applyAlignment="1">
      <alignment vertical="center"/>
    </xf>
    <xf numFmtId="209" fontId="9" fillId="0" borderId="128" xfId="71" applyNumberFormat="1" applyFont="1" applyFill="1" applyBorder="1" applyAlignment="1">
      <alignment vertical="center"/>
    </xf>
    <xf numFmtId="38" fontId="9" fillId="3" borderId="67" xfId="0" applyNumberFormat="1" applyFont="1" applyFill="1" applyBorder="1" applyAlignment="1">
      <alignment horizontal="center" vertical="center"/>
    </xf>
    <xf numFmtId="38" fontId="9" fillId="3" borderId="192" xfId="0" applyNumberFormat="1" applyFont="1" applyFill="1" applyBorder="1" applyAlignment="1">
      <alignment horizontal="center" vertical="center"/>
    </xf>
    <xf numFmtId="38" fontId="9" fillId="3" borderId="148" xfId="0" applyNumberFormat="1" applyFont="1" applyFill="1" applyBorder="1" applyAlignment="1">
      <alignment horizontal="center" vertical="center"/>
    </xf>
    <xf numFmtId="38" fontId="3" fillId="3" borderId="149" xfId="0" applyNumberFormat="1" applyFont="1" applyFill="1" applyBorder="1" applyAlignment="1" quotePrefix="1">
      <alignment horizontal="center" vertical="center"/>
    </xf>
    <xf numFmtId="217" fontId="9" fillId="0" borderId="193" xfId="0" applyNumberFormat="1" applyFont="1" applyFill="1" applyBorder="1" applyAlignment="1">
      <alignment vertical="center"/>
    </xf>
    <xf numFmtId="217" fontId="9" fillId="0" borderId="194" xfId="0" applyNumberFormat="1" applyFont="1" applyFill="1" applyBorder="1" applyAlignment="1">
      <alignment vertical="center"/>
    </xf>
    <xf numFmtId="38" fontId="3" fillId="35" borderId="21" xfId="0" applyNumberFormat="1" applyFont="1" applyFill="1" applyBorder="1" applyAlignment="1">
      <alignment vertical="center"/>
    </xf>
    <xf numFmtId="217" fontId="72" fillId="0" borderId="50" xfId="0" applyNumberFormat="1" applyFont="1" applyFill="1" applyBorder="1" applyAlignment="1">
      <alignment vertical="center" shrinkToFit="1"/>
    </xf>
    <xf numFmtId="217" fontId="3" fillId="0" borderId="51" xfId="0" applyNumberFormat="1" applyFont="1" applyFill="1" applyBorder="1" applyAlignment="1">
      <alignment vertical="center" shrinkToFit="1"/>
    </xf>
    <xf numFmtId="209" fontId="3" fillId="0" borderId="73" xfId="0" applyNumberFormat="1" applyFont="1" applyFill="1" applyBorder="1" applyAlignment="1">
      <alignment vertical="center" shrinkToFit="1"/>
    </xf>
    <xf numFmtId="209" fontId="3" fillId="0" borderId="75" xfId="0" applyNumberFormat="1" applyFont="1" applyFill="1" applyBorder="1" applyAlignment="1">
      <alignment vertical="center" shrinkToFit="1"/>
    </xf>
    <xf numFmtId="217" fontId="72" fillId="0" borderId="19" xfId="0" applyNumberFormat="1" applyFont="1" applyFill="1" applyBorder="1" applyAlignment="1">
      <alignment vertical="center" shrinkToFit="1"/>
    </xf>
    <xf numFmtId="209" fontId="3" fillId="0" borderId="52" xfId="0" applyNumberFormat="1" applyFont="1" applyFill="1" applyBorder="1" applyAlignment="1">
      <alignment vertical="center" shrinkToFit="1"/>
    </xf>
    <xf numFmtId="209" fontId="3" fillId="0" borderId="195" xfId="0" applyNumberFormat="1" applyFont="1" applyFill="1" applyBorder="1" applyAlignment="1">
      <alignment vertical="center" shrinkToFit="1"/>
    </xf>
    <xf numFmtId="217" fontId="3" fillId="0" borderId="188" xfId="0" applyNumberFormat="1" applyFont="1" applyFill="1" applyBorder="1" applyAlignment="1">
      <alignment vertical="center"/>
    </xf>
    <xf numFmtId="217" fontId="3" fillId="0" borderId="142" xfId="0" applyNumberFormat="1" applyFont="1" applyFill="1" applyBorder="1" applyAlignment="1">
      <alignment vertical="center"/>
    </xf>
    <xf numFmtId="217" fontId="3" fillId="0" borderId="196" xfId="0" applyNumberFormat="1" applyFont="1" applyFill="1" applyBorder="1" applyAlignment="1">
      <alignment vertical="center"/>
    </xf>
    <xf numFmtId="217" fontId="9" fillId="0" borderId="148" xfId="0" applyNumberFormat="1" applyFont="1" applyFill="1" applyBorder="1" applyAlignment="1">
      <alignment vertical="center"/>
    </xf>
    <xf numFmtId="217" fontId="76" fillId="0" borderId="197" xfId="0" applyNumberFormat="1" applyFont="1" applyFill="1" applyBorder="1" applyAlignment="1">
      <alignment vertical="center"/>
    </xf>
    <xf numFmtId="179" fontId="9" fillId="3" borderId="187" xfId="0" applyNumberFormat="1" applyFont="1" applyFill="1" applyBorder="1" applyAlignment="1">
      <alignment horizontal="center" vertical="center"/>
    </xf>
  </cellXfs>
  <cellStyles count="84">
    <cellStyle name="Normal" xfId="0"/>
    <cellStyle name="$" xfId="15"/>
    <cellStyle name="$_db진흥" xfId="16"/>
    <cellStyle name="$_견적2" xfId="17"/>
    <cellStyle name="$_기아" xfId="18"/>
    <cellStyle name="??&amp;O?&amp;H?_x0008__x000F__x0007_?_x0007__x0001__x0001_" xfId="19"/>
    <cellStyle name="??&amp;O?&amp;H?_x0008_??_x0007__x0001__x0001_" xfId="20"/>
    <cellStyle name="_소코드1" xfId="21"/>
    <cellStyle name="20% - 강조색1" xfId="22"/>
    <cellStyle name="20% - 강조색2" xfId="23"/>
    <cellStyle name="20% - 강조색3" xfId="24"/>
    <cellStyle name="20% - 강조색4" xfId="25"/>
    <cellStyle name="20% - 강조색5" xfId="26"/>
    <cellStyle name="20% - 강조색6" xfId="27"/>
    <cellStyle name="40% - 강조색1" xfId="28"/>
    <cellStyle name="40% - 강조색2" xfId="29"/>
    <cellStyle name="40% - 강조색3" xfId="30"/>
    <cellStyle name="40% - 강조색4" xfId="31"/>
    <cellStyle name="40% - 강조색5" xfId="32"/>
    <cellStyle name="40% - 강조색6" xfId="33"/>
    <cellStyle name="60% - 강조색1" xfId="34"/>
    <cellStyle name="60% - 강조색2" xfId="35"/>
    <cellStyle name="60% - 강조색3" xfId="36"/>
    <cellStyle name="60% - 강조색4" xfId="37"/>
    <cellStyle name="60% - 강조색5" xfId="38"/>
    <cellStyle name="60% - 강조색6" xfId="39"/>
    <cellStyle name="Ç¥ÁØ_¾ç½Ä (29)" xfId="40"/>
    <cellStyle name="category" xfId="41"/>
    <cellStyle name="Comma [0]_ SG&amp;A Bridge " xfId="42"/>
    <cellStyle name="comma zerodec" xfId="43"/>
    <cellStyle name="Comma_ SG&amp;A Bridge " xfId="44"/>
    <cellStyle name="Currency [0]_ SG&amp;A Bridge " xfId="45"/>
    <cellStyle name="Currency_ SG&amp;A Bridge " xfId="46"/>
    <cellStyle name="Currency1" xfId="47"/>
    <cellStyle name="Dollar (zero dec)" xfId="48"/>
    <cellStyle name="Grey" xfId="49"/>
    <cellStyle name="HEADER" xfId="50"/>
    <cellStyle name="Input [yellow]" xfId="51"/>
    <cellStyle name="Model" xfId="52"/>
    <cellStyle name="Normal - Style1" xfId="53"/>
    <cellStyle name="Normal_ SG&amp;A Bridge " xfId="54"/>
    <cellStyle name="Percent [2]" xfId="55"/>
    <cellStyle name="subhead" xfId="56"/>
    <cellStyle name="강조색1" xfId="57"/>
    <cellStyle name="강조색2" xfId="58"/>
    <cellStyle name="강조색3" xfId="59"/>
    <cellStyle name="강조색4" xfId="60"/>
    <cellStyle name="강조색5" xfId="61"/>
    <cellStyle name="강조색6" xfId="62"/>
    <cellStyle name="경고문" xfId="63"/>
    <cellStyle name="계산" xfId="64"/>
    <cellStyle name="나쁨" xfId="65"/>
    <cellStyle name="똿뗦먛귟 [0.00]_PRODUCT DETAIL Q1" xfId="66"/>
    <cellStyle name="똿뗦먛귟_PRODUCT DETAIL Q1" xfId="67"/>
    <cellStyle name="메모" xfId="68"/>
    <cellStyle name="믅됞 [0.00]_PRODUCT DETAIL Q1" xfId="69"/>
    <cellStyle name="믅됞_PRODUCT DETAIL Q1" xfId="70"/>
    <cellStyle name="Percent" xfId="71"/>
    <cellStyle name="보통" xfId="72"/>
    <cellStyle name="뷭?_BOOKSHIP" xfId="73"/>
    <cellStyle name="설명 텍스트" xfId="74"/>
    <cellStyle name="셀 확인" xfId="75"/>
    <cellStyle name="Comma" xfId="76"/>
    <cellStyle name="Comma [0]" xfId="77"/>
    <cellStyle name="스타일 1" xfId="78"/>
    <cellStyle name="연결된 셀" xfId="79"/>
    <cellStyle name="Followed Hyperlink" xfId="80"/>
    <cellStyle name="요약" xfId="81"/>
    <cellStyle name="원" xfId="82"/>
    <cellStyle name="입력" xfId="83"/>
    <cellStyle name="제목" xfId="84"/>
    <cellStyle name="제목 1" xfId="85"/>
    <cellStyle name="제목 2" xfId="86"/>
    <cellStyle name="제목 3" xfId="87"/>
    <cellStyle name="제목 4" xfId="88"/>
    <cellStyle name="좋음" xfId="89"/>
    <cellStyle name="출력" xfId="90"/>
    <cellStyle name="콤마 [0]_  RANGE " xfId="91"/>
    <cellStyle name="콤마_  RANGE " xfId="92"/>
    <cellStyle name="Currency" xfId="93"/>
    <cellStyle name="Currency [0]" xfId="94"/>
    <cellStyle name="표준 18" xfId="95"/>
    <cellStyle name="표준 4" xfId="96"/>
    <cellStyle name="Hyperlink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2</xdr:row>
      <xdr:rowOff>171450</xdr:rowOff>
    </xdr:from>
    <xdr:to>
      <xdr:col>2</xdr:col>
      <xdr:colOff>285750</xdr:colOff>
      <xdr:row>5</xdr:row>
      <xdr:rowOff>85725</xdr:rowOff>
    </xdr:to>
    <xdr:pic>
      <xdr:nvPicPr>
        <xdr:cNvPr id="1" name="그림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33400"/>
          <a:ext cx="809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2</xdr:col>
      <xdr:colOff>342900</xdr:colOff>
      <xdr:row>33</xdr:row>
      <xdr:rowOff>152400</xdr:rowOff>
    </xdr:to>
    <xdr:pic>
      <xdr:nvPicPr>
        <xdr:cNvPr id="2" name="그림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9058275"/>
          <a:ext cx="981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8:AE48"/>
  <sheetViews>
    <sheetView showGridLines="0" view="pageBreakPreview" zoomScale="70" zoomScaleSheetLayoutView="70" zoomScalePageLayoutView="0" workbookViewId="0" topLeftCell="A1">
      <selection activeCell="C22" sqref="C22"/>
    </sheetView>
  </sheetViews>
  <sheetFormatPr defaultColWidth="9.00390625" defaultRowHeight="14.25"/>
  <cols>
    <col min="1" max="10" width="8.375" style="0" customWidth="1"/>
  </cols>
  <sheetData>
    <row r="8" spans="1:10" ht="14.25">
      <c r="A8" s="472"/>
      <c r="B8" s="472"/>
      <c r="C8" s="472"/>
      <c r="D8" s="472"/>
      <c r="E8" s="472"/>
      <c r="F8" s="472"/>
      <c r="G8" s="472"/>
      <c r="H8" s="472"/>
      <c r="I8" s="472"/>
      <c r="J8" s="472"/>
    </row>
    <row r="9" spans="1:10" ht="14.25">
      <c r="A9" s="473"/>
      <c r="B9" s="473"/>
      <c r="C9" s="473"/>
      <c r="D9" s="473"/>
      <c r="E9" s="473"/>
      <c r="F9" s="473"/>
      <c r="G9" s="473"/>
      <c r="H9" s="473"/>
      <c r="I9" s="473"/>
      <c r="J9" s="473"/>
    </row>
    <row r="10" spans="1:10" ht="30.75">
      <c r="A10" s="473"/>
      <c r="B10" s="600" t="s">
        <v>200</v>
      </c>
      <c r="C10" s="473"/>
      <c r="D10" s="473"/>
      <c r="E10" s="473"/>
      <c r="F10" s="473"/>
      <c r="G10" s="473"/>
      <c r="H10" s="473"/>
      <c r="I10" s="473"/>
      <c r="J10" s="473"/>
    </row>
    <row r="11" spans="1:10" ht="60">
      <c r="A11" s="473"/>
      <c r="B11" s="601" t="s">
        <v>201</v>
      </c>
      <c r="C11" s="473"/>
      <c r="D11" s="473"/>
      <c r="E11" s="473"/>
      <c r="F11" s="473"/>
      <c r="G11" s="473"/>
      <c r="H11" s="473"/>
      <c r="I11" s="473"/>
      <c r="J11" s="473"/>
    </row>
    <row r="12" spans="1:10" ht="14.25">
      <c r="A12" s="473"/>
      <c r="B12" s="473"/>
      <c r="C12" s="473"/>
      <c r="D12" s="473"/>
      <c r="E12" s="473"/>
      <c r="F12" s="473"/>
      <c r="G12" s="473"/>
      <c r="H12" s="473"/>
      <c r="I12" s="473"/>
      <c r="J12" s="473"/>
    </row>
    <row r="13" spans="1:10" ht="14.25">
      <c r="A13" s="473"/>
      <c r="B13" s="473"/>
      <c r="C13" s="473"/>
      <c r="D13" s="473"/>
      <c r="E13" s="473"/>
      <c r="F13" s="473"/>
      <c r="G13" s="473"/>
      <c r="H13" s="473"/>
      <c r="I13" s="473"/>
      <c r="J13" s="473"/>
    </row>
    <row r="14" spans="1:10" ht="14.25">
      <c r="A14" s="473"/>
      <c r="B14" s="473"/>
      <c r="C14" s="473"/>
      <c r="D14" s="473"/>
      <c r="E14" s="473"/>
      <c r="F14" s="473"/>
      <c r="G14" s="473"/>
      <c r="H14" s="473"/>
      <c r="I14" s="473"/>
      <c r="J14" s="473"/>
    </row>
    <row r="15" spans="1:10" ht="14.25">
      <c r="A15" s="473"/>
      <c r="B15" s="473"/>
      <c r="C15" s="473"/>
      <c r="D15" s="473"/>
      <c r="E15" s="473"/>
      <c r="F15" s="473"/>
      <c r="G15" s="473"/>
      <c r="H15" s="473"/>
      <c r="I15" s="473"/>
      <c r="J15" s="473"/>
    </row>
    <row r="16" spans="1:10" ht="26.25">
      <c r="A16" s="473"/>
      <c r="B16" s="474" t="s">
        <v>174</v>
      </c>
      <c r="C16" s="473"/>
      <c r="D16" s="473"/>
      <c r="E16" s="473"/>
      <c r="F16" s="473"/>
      <c r="G16" s="473"/>
      <c r="H16" s="473"/>
      <c r="I16" s="473"/>
      <c r="J16" s="473"/>
    </row>
    <row r="17" spans="1:10" ht="20.25">
      <c r="A17" s="473"/>
      <c r="B17" s="475"/>
      <c r="C17" s="473"/>
      <c r="D17" s="473"/>
      <c r="E17" s="473"/>
      <c r="F17" s="473"/>
      <c r="G17" s="473"/>
      <c r="H17" s="473"/>
      <c r="I17" s="473"/>
      <c r="J17" s="473"/>
    </row>
    <row r="18" spans="1:10" ht="26.25">
      <c r="A18" s="473"/>
      <c r="B18" s="476" t="s">
        <v>171</v>
      </c>
      <c r="C18" s="473"/>
      <c r="D18" s="473"/>
      <c r="E18" s="473"/>
      <c r="F18" s="473"/>
      <c r="G18" s="473"/>
      <c r="H18" s="473"/>
      <c r="I18" s="473"/>
      <c r="J18" s="473"/>
    </row>
    <row r="19" spans="1:10" ht="26.25">
      <c r="A19" s="473"/>
      <c r="B19" s="476"/>
      <c r="C19" s="473"/>
      <c r="D19" s="473"/>
      <c r="E19" s="473"/>
      <c r="F19" s="473"/>
      <c r="G19" s="473"/>
      <c r="H19" s="473"/>
      <c r="I19" s="473"/>
      <c r="J19" s="473"/>
    </row>
    <row r="20" spans="1:10" ht="26.25">
      <c r="A20" s="473"/>
      <c r="B20" s="476" t="s">
        <v>172</v>
      </c>
      <c r="C20" s="473"/>
      <c r="D20" s="473"/>
      <c r="E20" s="473"/>
      <c r="F20" s="473"/>
      <c r="G20" s="473"/>
      <c r="H20" s="473"/>
      <c r="I20" s="473"/>
      <c r="J20" s="473"/>
    </row>
    <row r="21" spans="1:10" ht="26.25">
      <c r="A21" s="473"/>
      <c r="B21" s="476"/>
      <c r="C21" s="473"/>
      <c r="D21" s="473"/>
      <c r="E21" s="473"/>
      <c r="F21" s="473"/>
      <c r="G21" s="473"/>
      <c r="H21" s="473"/>
      <c r="I21" s="473"/>
      <c r="J21" s="473"/>
    </row>
    <row r="22" spans="1:10" ht="26.25">
      <c r="A22" s="473"/>
      <c r="B22" s="476" t="s">
        <v>173</v>
      </c>
      <c r="C22" s="473"/>
      <c r="D22" s="473"/>
      <c r="E22" s="473"/>
      <c r="F22" s="473"/>
      <c r="G22" s="473"/>
      <c r="H22" s="473"/>
      <c r="I22" s="473"/>
      <c r="J22" s="473"/>
    </row>
    <row r="23" spans="1:10" ht="26.25">
      <c r="A23" s="473"/>
      <c r="B23" s="476"/>
      <c r="C23" s="473"/>
      <c r="D23" s="473"/>
      <c r="E23" s="473"/>
      <c r="F23" s="473"/>
      <c r="G23" s="473"/>
      <c r="H23" s="473"/>
      <c r="I23" s="473"/>
      <c r="J23" s="473"/>
    </row>
    <row r="24" spans="1:10" ht="26.25">
      <c r="A24" s="473"/>
      <c r="B24" s="476" t="s">
        <v>250</v>
      </c>
      <c r="C24" s="473"/>
      <c r="D24" s="473"/>
      <c r="E24" s="473"/>
      <c r="F24" s="473"/>
      <c r="G24" s="473"/>
      <c r="H24" s="473"/>
      <c r="I24" s="473"/>
      <c r="J24" s="473"/>
    </row>
    <row r="25" spans="1:10" ht="26.25">
      <c r="A25" s="473"/>
      <c r="B25" s="476"/>
      <c r="C25" s="473"/>
      <c r="D25" s="473"/>
      <c r="E25" s="473"/>
      <c r="F25" s="473"/>
      <c r="G25" s="473"/>
      <c r="H25" s="473"/>
      <c r="I25" s="473"/>
      <c r="J25" s="473"/>
    </row>
    <row r="26" spans="1:10" ht="26.25">
      <c r="A26" s="473"/>
      <c r="B26" s="476" t="s">
        <v>252</v>
      </c>
      <c r="C26" s="473"/>
      <c r="D26" s="473"/>
      <c r="E26" s="473"/>
      <c r="F26" s="473"/>
      <c r="G26" s="473"/>
      <c r="H26" s="473"/>
      <c r="I26" s="473"/>
      <c r="J26" s="473"/>
    </row>
    <row r="27" spans="1:31" ht="26.25">
      <c r="A27" s="473"/>
      <c r="B27" s="476"/>
      <c r="C27" s="473"/>
      <c r="D27" s="473"/>
      <c r="E27" s="473"/>
      <c r="F27" s="473"/>
      <c r="G27" s="473"/>
      <c r="H27" s="473"/>
      <c r="I27" s="473"/>
      <c r="J27" s="473"/>
      <c r="AE27" s="471"/>
    </row>
    <row r="28" spans="1:10" ht="26.25">
      <c r="A28" s="473"/>
      <c r="B28" s="476"/>
      <c r="C28" s="473"/>
      <c r="D28" s="473"/>
      <c r="E28" s="473"/>
      <c r="F28" s="473"/>
      <c r="G28" s="473"/>
      <c r="H28" s="473"/>
      <c r="I28" s="473"/>
      <c r="J28" s="473"/>
    </row>
    <row r="29" spans="1:31" ht="26.25">
      <c r="A29" s="473"/>
      <c r="B29" s="476"/>
      <c r="C29" s="473"/>
      <c r="D29" s="473"/>
      <c r="E29" s="473"/>
      <c r="F29" s="473"/>
      <c r="G29" s="473"/>
      <c r="H29" s="473"/>
      <c r="I29" s="473"/>
      <c r="J29" s="473"/>
      <c r="AE29" s="470"/>
    </row>
    <row r="30" spans="1:31" ht="26.25">
      <c r="A30" s="473"/>
      <c r="B30" s="476"/>
      <c r="C30" s="473"/>
      <c r="D30" s="473"/>
      <c r="E30" s="473"/>
      <c r="F30" s="473"/>
      <c r="G30" s="473"/>
      <c r="H30" s="473"/>
      <c r="I30" s="473"/>
      <c r="J30" s="473"/>
      <c r="AE30" s="470"/>
    </row>
    <row r="31" spans="1:31" ht="16.5">
      <c r="A31" s="473"/>
      <c r="B31" s="473"/>
      <c r="C31" s="473"/>
      <c r="D31" s="473"/>
      <c r="E31" s="473"/>
      <c r="F31" s="473"/>
      <c r="G31" s="473"/>
      <c r="H31" s="473"/>
      <c r="I31" s="473"/>
      <c r="J31" s="473"/>
      <c r="AE31" s="470"/>
    </row>
    <row r="32" spans="1:31" ht="16.5">
      <c r="A32" s="473"/>
      <c r="B32" s="473"/>
      <c r="C32" s="473"/>
      <c r="D32" s="473"/>
      <c r="E32" s="473"/>
      <c r="F32" s="473"/>
      <c r="G32" s="473"/>
      <c r="H32" s="473"/>
      <c r="I32" s="473"/>
      <c r="J32" s="473"/>
      <c r="AE32" s="470"/>
    </row>
    <row r="33" spans="1:31" ht="16.5">
      <c r="A33" s="473"/>
      <c r="B33" s="473"/>
      <c r="C33" s="473"/>
      <c r="D33" s="473"/>
      <c r="E33" s="473"/>
      <c r="F33" s="473"/>
      <c r="G33" s="473"/>
      <c r="H33" s="473"/>
      <c r="I33" s="473"/>
      <c r="J33" s="473"/>
      <c r="AE33" s="470"/>
    </row>
    <row r="34" spans="1:31" ht="16.5">
      <c r="A34" s="473"/>
      <c r="B34" s="473"/>
      <c r="C34" s="473"/>
      <c r="D34" s="473"/>
      <c r="E34" s="473"/>
      <c r="F34" s="473"/>
      <c r="G34" s="473"/>
      <c r="H34" s="473"/>
      <c r="I34" s="473"/>
      <c r="J34" s="473"/>
      <c r="AE34" s="470"/>
    </row>
    <row r="35" spans="1:31" ht="16.5">
      <c r="A35" s="473"/>
      <c r="B35" s="473"/>
      <c r="C35" s="473"/>
      <c r="D35" s="473"/>
      <c r="E35" s="473"/>
      <c r="F35" s="473"/>
      <c r="G35" s="473"/>
      <c r="H35" s="473"/>
      <c r="I35" s="473"/>
      <c r="J35" s="473"/>
      <c r="AE35" s="470"/>
    </row>
    <row r="36" spans="1:10" ht="14.25">
      <c r="A36" s="469"/>
      <c r="B36" s="469"/>
      <c r="C36" s="469"/>
      <c r="D36" s="469"/>
      <c r="E36" s="469"/>
      <c r="F36" s="469"/>
      <c r="G36" s="469"/>
      <c r="H36" s="469"/>
      <c r="I36" s="469"/>
      <c r="J36" s="469"/>
    </row>
    <row r="37" spans="1:10" ht="14.25">
      <c r="A37" s="469"/>
      <c r="B37" s="469"/>
      <c r="C37" s="469"/>
      <c r="D37" s="469"/>
      <c r="E37" s="469"/>
      <c r="F37" s="469"/>
      <c r="G37" s="469"/>
      <c r="H37" s="469"/>
      <c r="I37" s="469"/>
      <c r="J37" s="469"/>
    </row>
    <row r="38" spans="1:10" ht="14.25">
      <c r="A38" s="469"/>
      <c r="B38" s="469"/>
      <c r="C38" s="469"/>
      <c r="D38" s="469"/>
      <c r="E38" s="469"/>
      <c r="F38" s="469"/>
      <c r="G38" s="469"/>
      <c r="H38" s="469"/>
      <c r="I38" s="469"/>
      <c r="J38" s="469"/>
    </row>
    <row r="39" spans="1:10" ht="14.25">
      <c r="A39" s="469"/>
      <c r="B39" s="469"/>
      <c r="C39" s="469"/>
      <c r="D39" s="469"/>
      <c r="E39" s="469"/>
      <c r="F39" s="469"/>
      <c r="G39" s="469"/>
      <c r="H39" s="469"/>
      <c r="I39" s="469"/>
      <c r="J39" s="469"/>
    </row>
    <row r="40" spans="1:10" ht="14.25">
      <c r="A40" s="469"/>
      <c r="B40" s="469"/>
      <c r="C40" s="469"/>
      <c r="D40" s="469"/>
      <c r="E40" s="469"/>
      <c r="F40" s="469"/>
      <c r="G40" s="469"/>
      <c r="H40" s="469"/>
      <c r="I40" s="469"/>
      <c r="J40" s="469"/>
    </row>
    <row r="41" spans="1:10" ht="14.25">
      <c r="A41" s="469"/>
      <c r="B41" s="469"/>
      <c r="C41" s="469"/>
      <c r="D41" s="469"/>
      <c r="E41" s="469"/>
      <c r="F41" s="469"/>
      <c r="G41" s="469"/>
      <c r="H41" s="469"/>
      <c r="I41" s="469"/>
      <c r="J41" s="469"/>
    </row>
    <row r="42" spans="1:10" ht="14.25">
      <c r="A42" s="469"/>
      <c r="B42" s="469"/>
      <c r="C42" s="469"/>
      <c r="D42" s="469"/>
      <c r="E42" s="469"/>
      <c r="F42" s="469"/>
      <c r="G42" s="469"/>
      <c r="H42" s="469"/>
      <c r="I42" s="469"/>
      <c r="J42" s="469"/>
    </row>
    <row r="43" spans="1:10" ht="14.25">
      <c r="A43" s="469"/>
      <c r="B43" s="469"/>
      <c r="C43" s="469"/>
      <c r="D43" s="469"/>
      <c r="E43" s="469"/>
      <c r="F43" s="469"/>
      <c r="G43" s="469"/>
      <c r="H43" s="469"/>
      <c r="I43" s="469"/>
      <c r="J43" s="469"/>
    </row>
    <row r="44" spans="1:10" ht="14.25">
      <c r="A44" s="469"/>
      <c r="B44" s="469"/>
      <c r="C44" s="469"/>
      <c r="D44" s="469"/>
      <c r="E44" s="469"/>
      <c r="F44" s="469"/>
      <c r="G44" s="469"/>
      <c r="H44" s="469"/>
      <c r="I44" s="469"/>
      <c r="J44" s="469"/>
    </row>
    <row r="45" spans="1:10" ht="14.25">
      <c r="A45" s="469"/>
      <c r="B45" s="469"/>
      <c r="C45" s="469"/>
      <c r="D45" s="469"/>
      <c r="E45" s="469"/>
      <c r="F45" s="469"/>
      <c r="G45" s="469"/>
      <c r="H45" s="469"/>
      <c r="I45" s="469"/>
      <c r="J45" s="469"/>
    </row>
    <row r="46" spans="1:10" ht="14.25">
      <c r="A46" s="469"/>
      <c r="B46" s="469"/>
      <c r="C46" s="469"/>
      <c r="D46" s="469"/>
      <c r="E46" s="469"/>
      <c r="F46" s="469"/>
      <c r="G46" s="469"/>
      <c r="H46" s="469"/>
      <c r="I46" s="469"/>
      <c r="J46" s="469"/>
    </row>
    <row r="47" spans="1:10" ht="14.25">
      <c r="A47" s="469"/>
      <c r="B47" s="469"/>
      <c r="C47" s="469"/>
      <c r="D47" s="469"/>
      <c r="E47" s="469"/>
      <c r="F47" s="469"/>
      <c r="G47" s="469"/>
      <c r="H47" s="469"/>
      <c r="I47" s="469"/>
      <c r="J47" s="469"/>
    </row>
    <row r="48" spans="1:10" ht="14.25">
      <c r="A48" s="469"/>
      <c r="B48" s="469"/>
      <c r="C48" s="469"/>
      <c r="D48" s="469"/>
      <c r="E48" s="469"/>
      <c r="F48" s="469"/>
      <c r="G48" s="469"/>
      <c r="H48" s="469"/>
      <c r="I48" s="469"/>
      <c r="J48" s="469"/>
    </row>
  </sheetData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9"/>
  <sheetViews>
    <sheetView showGridLines="0" tabSelected="1" view="pageBreakPreview" zoomScaleSheetLayoutView="100" zoomScalePageLayoutView="0" workbookViewId="0" topLeftCell="A1">
      <pane xSplit="3" ySplit="8" topLeftCell="D9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E31" sqref="E31"/>
    </sheetView>
  </sheetViews>
  <sheetFormatPr defaultColWidth="9.00390625" defaultRowHeight="12" customHeight="1"/>
  <cols>
    <col min="1" max="1" width="1.625" style="7" customWidth="1"/>
    <col min="2" max="2" width="2.25390625" style="7" customWidth="1"/>
    <col min="3" max="3" width="15.625" style="7" customWidth="1"/>
    <col min="4" max="4" width="10.625" style="7" customWidth="1"/>
    <col min="5" max="5" width="10.25390625" style="7" customWidth="1"/>
    <col min="6" max="7" width="8.50390625" style="7" customWidth="1"/>
    <col min="8" max="8" width="10.625" style="7" customWidth="1"/>
    <col min="9" max="9" width="9.25390625" style="7" customWidth="1"/>
    <col min="10" max="10" width="10.625" style="7" customWidth="1"/>
    <col min="11" max="11" width="11.625" style="7" customWidth="1"/>
    <col min="12" max="13" width="9.25390625" style="7" customWidth="1"/>
    <col min="14" max="16384" width="9.00390625" style="7" customWidth="1"/>
  </cols>
  <sheetData>
    <row r="1" spans="1:11" s="6" customFormat="1" ht="24.75" customHeight="1">
      <c r="A1" s="4" t="s">
        <v>119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3" ht="3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ht="9.75" customHeight="1"/>
    <row r="4" ht="18" customHeight="1">
      <c r="B4" s="8" t="s">
        <v>0</v>
      </c>
    </row>
    <row r="5" spans="2:13" ht="14.25" customHeight="1" thickBot="1">
      <c r="B5" s="9"/>
      <c r="M5" s="10" t="s">
        <v>57</v>
      </c>
    </row>
    <row r="6" spans="1:13" ht="15" customHeight="1">
      <c r="A6" s="9"/>
      <c r="B6" s="756" t="s">
        <v>1</v>
      </c>
      <c r="C6" s="757"/>
      <c r="D6" s="11"/>
      <c r="E6" s="762">
        <v>2021</v>
      </c>
      <c r="F6" s="763"/>
      <c r="G6" s="763"/>
      <c r="H6" s="763"/>
      <c r="I6" s="764"/>
      <c r="J6" s="767">
        <v>2020</v>
      </c>
      <c r="K6" s="835"/>
      <c r="L6" s="719">
        <v>2019</v>
      </c>
      <c r="M6" s="719"/>
    </row>
    <row r="7" spans="1:13" ht="15" customHeight="1">
      <c r="A7" s="9"/>
      <c r="B7" s="758"/>
      <c r="C7" s="759"/>
      <c r="D7" s="12" t="s">
        <v>242</v>
      </c>
      <c r="E7" s="769" t="s">
        <v>243</v>
      </c>
      <c r="F7" s="13"/>
      <c r="G7" s="14"/>
      <c r="H7" s="507" t="s">
        <v>243</v>
      </c>
      <c r="I7" s="285"/>
      <c r="J7" s="765" t="s">
        <v>244</v>
      </c>
      <c r="K7" s="836" t="s">
        <v>244</v>
      </c>
      <c r="L7" s="830" t="s">
        <v>248</v>
      </c>
      <c r="M7" s="12" t="s">
        <v>246</v>
      </c>
    </row>
    <row r="8" spans="1:13" ht="15" customHeight="1" thickBot="1">
      <c r="A8" s="15"/>
      <c r="B8" s="760"/>
      <c r="C8" s="761"/>
      <c r="D8" s="16"/>
      <c r="E8" s="770"/>
      <c r="F8" s="40" t="s">
        <v>2</v>
      </c>
      <c r="G8" s="72" t="s">
        <v>3</v>
      </c>
      <c r="H8" s="508" t="s">
        <v>204</v>
      </c>
      <c r="I8" s="73" t="s">
        <v>3</v>
      </c>
      <c r="J8" s="766"/>
      <c r="K8" s="837" t="s">
        <v>205</v>
      </c>
      <c r="L8" s="831"/>
      <c r="M8" s="16" t="s">
        <v>247</v>
      </c>
    </row>
    <row r="9" spans="2:13" ht="21" customHeight="1" thickTop="1">
      <c r="B9" s="754" t="s">
        <v>136</v>
      </c>
      <c r="C9" s="755"/>
      <c r="D9" s="214">
        <v>570058.073814</v>
      </c>
      <c r="E9" s="248">
        <v>578162.009808</v>
      </c>
      <c r="F9" s="352">
        <v>0.0142159831888358</v>
      </c>
      <c r="G9" s="353">
        <v>0.03405861695912337</v>
      </c>
      <c r="H9" s="249">
        <v>1148220.083622</v>
      </c>
      <c r="I9" s="354">
        <v>0.03458611423594179</v>
      </c>
      <c r="J9" s="250">
        <v>559119.1836960001</v>
      </c>
      <c r="K9" s="838">
        <v>1109835.1967250002</v>
      </c>
      <c r="L9" s="832">
        <v>628237.290435</v>
      </c>
      <c r="M9" s="231">
        <v>1204297.432512</v>
      </c>
    </row>
    <row r="10" spans="2:13" ht="21" customHeight="1">
      <c r="B10" s="18"/>
      <c r="C10" s="19" t="s">
        <v>137</v>
      </c>
      <c r="D10" s="20">
        <v>49221.550866</v>
      </c>
      <c r="E10" s="21">
        <v>56618.868051000005</v>
      </c>
      <c r="F10" s="355">
        <v>0.15028614610576474</v>
      </c>
      <c r="G10" s="356">
        <v>-0.15724981775411895</v>
      </c>
      <c r="H10" s="7">
        <v>105840.418917</v>
      </c>
      <c r="I10" s="357">
        <v>-0.1519227609605911</v>
      </c>
      <c r="J10" s="22">
        <v>67183.453939</v>
      </c>
      <c r="K10" s="839">
        <v>124800.447465</v>
      </c>
      <c r="L10" s="833">
        <v>67676.11949400001</v>
      </c>
      <c r="M10" s="20">
        <v>121126.73229800002</v>
      </c>
    </row>
    <row r="11" spans="2:13" ht="21" customHeight="1">
      <c r="B11" s="18"/>
      <c r="C11" s="19" t="s">
        <v>4</v>
      </c>
      <c r="D11" s="20">
        <v>467656.178393</v>
      </c>
      <c r="E11" s="21">
        <v>472642.030769</v>
      </c>
      <c r="F11" s="355">
        <v>0.010661363211607372</v>
      </c>
      <c r="G11" s="356">
        <v>0.10164010225876995</v>
      </c>
      <c r="H11" s="7">
        <v>940298.209162</v>
      </c>
      <c r="I11" s="357">
        <v>0.10752540873813779</v>
      </c>
      <c r="J11" s="22">
        <v>429034.88153700007</v>
      </c>
      <c r="K11" s="839">
        <v>849008.250053</v>
      </c>
      <c r="L11" s="833">
        <v>442833.924803</v>
      </c>
      <c r="M11" s="20">
        <v>854814.682424</v>
      </c>
    </row>
    <row r="12" spans="2:13" ht="21" customHeight="1" thickBot="1">
      <c r="B12" s="227"/>
      <c r="C12" s="228" t="s">
        <v>5</v>
      </c>
      <c r="D12" s="219">
        <v>53180.344555</v>
      </c>
      <c r="E12" s="229">
        <v>48901.110988</v>
      </c>
      <c r="F12" s="358">
        <v>-0.08046645058070934</v>
      </c>
      <c r="G12" s="359">
        <v>-0.2225683377596905</v>
      </c>
      <c r="H12" s="47">
        <v>102081.455543</v>
      </c>
      <c r="I12" s="360">
        <v>-0.24954728572661197</v>
      </c>
      <c r="J12" s="230">
        <v>62900.848219999985</v>
      </c>
      <c r="K12" s="840">
        <v>136026.499207</v>
      </c>
      <c r="L12" s="834">
        <v>117727.24613800002</v>
      </c>
      <c r="M12" s="219">
        <v>228356.01779</v>
      </c>
    </row>
    <row r="13" spans="3:11" ht="12">
      <c r="C13" s="9"/>
      <c r="D13" s="23"/>
      <c r="E13" s="24"/>
      <c r="F13" s="25"/>
      <c r="G13" s="25"/>
      <c r="H13" s="23"/>
      <c r="I13" s="25"/>
      <c r="K13" s="23"/>
    </row>
    <row r="14" ht="18" customHeight="1">
      <c r="B14" s="8" t="s">
        <v>6</v>
      </c>
    </row>
    <row r="15" spans="2:13" ht="14.25" customHeight="1" thickBot="1">
      <c r="B15" s="9"/>
      <c r="M15" s="10" t="s">
        <v>65</v>
      </c>
    </row>
    <row r="16" spans="1:13" ht="15" customHeight="1">
      <c r="A16" s="9"/>
      <c r="B16" s="756" t="s">
        <v>1</v>
      </c>
      <c r="C16" s="757"/>
      <c r="D16" s="11"/>
      <c r="E16" s="762">
        <v>2021</v>
      </c>
      <c r="F16" s="763"/>
      <c r="G16" s="763"/>
      <c r="H16" s="763"/>
      <c r="I16" s="764"/>
      <c r="J16" s="767">
        <v>2020</v>
      </c>
      <c r="K16" s="835"/>
      <c r="L16" s="719">
        <v>2019</v>
      </c>
      <c r="M16" s="719"/>
    </row>
    <row r="17" spans="1:13" ht="15" customHeight="1">
      <c r="A17" s="9"/>
      <c r="B17" s="758"/>
      <c r="C17" s="759"/>
      <c r="D17" s="12" t="s">
        <v>242</v>
      </c>
      <c r="E17" s="769" t="s">
        <v>243</v>
      </c>
      <c r="F17" s="13"/>
      <c r="G17" s="14"/>
      <c r="H17" s="507" t="s">
        <v>243</v>
      </c>
      <c r="I17" s="285"/>
      <c r="J17" s="765" t="s">
        <v>244</v>
      </c>
      <c r="K17" s="836" t="s">
        <v>244</v>
      </c>
      <c r="L17" s="830" t="s">
        <v>248</v>
      </c>
      <c r="M17" s="602" t="s">
        <v>246</v>
      </c>
    </row>
    <row r="18" spans="1:13" ht="15" customHeight="1" thickBot="1">
      <c r="A18" s="15"/>
      <c r="B18" s="760"/>
      <c r="C18" s="761"/>
      <c r="D18" s="16"/>
      <c r="E18" s="770"/>
      <c r="F18" s="40" t="s">
        <v>2</v>
      </c>
      <c r="G18" s="72" t="s">
        <v>3</v>
      </c>
      <c r="H18" s="508" t="s">
        <v>245</v>
      </c>
      <c r="I18" s="73" t="s">
        <v>3</v>
      </c>
      <c r="J18" s="766"/>
      <c r="K18" s="837" t="s">
        <v>245</v>
      </c>
      <c r="L18" s="831"/>
      <c r="M18" s="823" t="s">
        <v>247</v>
      </c>
    </row>
    <row r="19" spans="2:13" ht="21" customHeight="1" thickTop="1">
      <c r="B19" s="728" t="s">
        <v>7</v>
      </c>
      <c r="C19" s="729"/>
      <c r="D19" s="215">
        <v>0.856478628020238</v>
      </c>
      <c r="E19" s="216">
        <v>0.8848947053288195</v>
      </c>
      <c r="F19" s="383">
        <v>0.028416077308581533</v>
      </c>
      <c r="G19" s="381">
        <v>0.02919566875327495</v>
      </c>
      <c r="H19" s="217">
        <v>0.8705782199574146</v>
      </c>
      <c r="I19" s="382">
        <v>-0.007421780042585424</v>
      </c>
      <c r="J19" s="218">
        <v>0.8556990365755446</v>
      </c>
      <c r="K19" s="841">
        <v>0.878</v>
      </c>
      <c r="L19" s="824">
        <v>0.9256748679872417</v>
      </c>
      <c r="M19" s="825">
        <v>0.916</v>
      </c>
    </row>
    <row r="20" spans="2:13" ht="21" customHeight="1">
      <c r="B20" s="730" t="s">
        <v>8</v>
      </c>
      <c r="C20" s="731"/>
      <c r="D20" s="220">
        <v>0.21442067657989144</v>
      </c>
      <c r="E20" s="221">
        <v>0.21611176752488725</v>
      </c>
      <c r="F20" s="361">
        <v>0.00169109094499581</v>
      </c>
      <c r="G20" s="362">
        <v>-0.01007643723437171</v>
      </c>
      <c r="H20" s="222">
        <v>0.21525976819673098</v>
      </c>
      <c r="I20" s="363">
        <v>-0.004740231803269018</v>
      </c>
      <c r="J20" s="223">
        <v>0.22618820475925897</v>
      </c>
      <c r="K20" s="842">
        <v>0.22</v>
      </c>
      <c r="L20" s="826">
        <v>0.19106120059612844</v>
      </c>
      <c r="M20" s="827">
        <v>0.202</v>
      </c>
    </row>
    <row r="21" spans="2:13" ht="21" customHeight="1" thickBot="1">
      <c r="B21" s="721" t="s">
        <v>138</v>
      </c>
      <c r="C21" s="722"/>
      <c r="D21" s="594">
        <v>54151.130473</v>
      </c>
      <c r="E21" s="595">
        <v>19275.282392</v>
      </c>
      <c r="F21" s="844">
        <v>-0.644046537465903</v>
      </c>
      <c r="G21" s="596">
        <v>-0.44996111034330294</v>
      </c>
      <c r="H21" s="597">
        <v>73426.41286499999</v>
      </c>
      <c r="I21" s="598">
        <v>-0.18438051358650254</v>
      </c>
      <c r="J21" s="599">
        <v>35043.490114</v>
      </c>
      <c r="K21" s="843">
        <v>90025.329321</v>
      </c>
      <c r="L21" s="828">
        <v>26458.50136633325</v>
      </c>
      <c r="M21" s="829">
        <v>52292.04632333325</v>
      </c>
    </row>
    <row r="22" spans="3:13" ht="12">
      <c r="C22" s="9"/>
      <c r="D22" s="23"/>
      <c r="E22" s="24"/>
      <c r="F22" s="25"/>
      <c r="G22" s="25"/>
      <c r="H22" s="23"/>
      <c r="I22" s="25"/>
      <c r="K22" s="23"/>
      <c r="L22" s="350"/>
      <c r="M22" s="350"/>
    </row>
    <row r="23" spans="2:13" ht="18" customHeight="1">
      <c r="B23" s="8" t="s">
        <v>9</v>
      </c>
      <c r="L23" s="350"/>
      <c r="M23" s="350"/>
    </row>
    <row r="24" spans="2:13" ht="14.25" customHeight="1" thickBot="1">
      <c r="B24" s="9"/>
      <c r="K24" s="10" t="s">
        <v>65</v>
      </c>
      <c r="L24" s="350"/>
      <c r="M24" s="350"/>
    </row>
    <row r="25" spans="1:13" ht="15" customHeight="1">
      <c r="A25" s="9"/>
      <c r="B25" s="744" t="s">
        <v>1</v>
      </c>
      <c r="C25" s="744"/>
      <c r="D25" s="752"/>
      <c r="E25" s="739" t="s">
        <v>197</v>
      </c>
      <c r="F25" s="740"/>
      <c r="G25" s="740"/>
      <c r="H25" s="743" t="s">
        <v>221</v>
      </c>
      <c r="I25" s="744"/>
      <c r="J25" s="744"/>
      <c r="K25" s="28"/>
      <c r="L25" s="819"/>
      <c r="M25" s="819"/>
    </row>
    <row r="26" spans="1:13" ht="15" customHeight="1" thickBot="1">
      <c r="A26" s="9"/>
      <c r="B26" s="746"/>
      <c r="C26" s="746"/>
      <c r="D26" s="753"/>
      <c r="E26" s="741"/>
      <c r="F26" s="742"/>
      <c r="G26" s="742"/>
      <c r="H26" s="745"/>
      <c r="I26" s="746"/>
      <c r="J26" s="746"/>
      <c r="K26" s="30" t="s">
        <v>10</v>
      </c>
      <c r="L26" s="820"/>
      <c r="M26" s="820"/>
    </row>
    <row r="27" spans="2:13" s="27" customFormat="1" ht="21" customHeight="1" thickTop="1">
      <c r="B27" s="747" t="s">
        <v>11</v>
      </c>
      <c r="C27" s="747"/>
      <c r="D27" s="748"/>
      <c r="E27" s="749">
        <v>16082469.638936</v>
      </c>
      <c r="F27" s="750"/>
      <c r="G27" s="751"/>
      <c r="H27" s="749">
        <v>16122495.557845</v>
      </c>
      <c r="I27" s="750"/>
      <c r="J27" s="750"/>
      <c r="K27" s="339">
        <v>0.0024887918216302198</v>
      </c>
      <c r="L27" s="821"/>
      <c r="M27" s="821"/>
    </row>
    <row r="28" spans="2:13" s="27" customFormat="1" ht="21" customHeight="1">
      <c r="B28" s="723" t="s">
        <v>12</v>
      </c>
      <c r="C28" s="723"/>
      <c r="D28" s="724"/>
      <c r="E28" s="725">
        <v>965546.978356</v>
      </c>
      <c r="F28" s="726"/>
      <c r="G28" s="727"/>
      <c r="H28" s="725">
        <v>990571.31117</v>
      </c>
      <c r="I28" s="726"/>
      <c r="J28" s="726"/>
      <c r="K28" s="384">
        <v>0.02591726075991449</v>
      </c>
      <c r="L28" s="821"/>
      <c r="M28" s="821"/>
    </row>
    <row r="29" spans="2:13" s="27" customFormat="1" ht="21" customHeight="1" thickBot="1">
      <c r="B29" s="732" t="s">
        <v>13</v>
      </c>
      <c r="C29" s="732"/>
      <c r="D29" s="733"/>
      <c r="E29" s="734">
        <v>1.8359</v>
      </c>
      <c r="F29" s="735"/>
      <c r="G29" s="736"/>
      <c r="H29" s="737">
        <v>1.942</v>
      </c>
      <c r="I29" s="738"/>
      <c r="J29" s="738"/>
      <c r="K29" s="818">
        <v>0.10609999999999986</v>
      </c>
      <c r="L29" s="822"/>
      <c r="M29" s="822"/>
    </row>
    <row r="30" ht="18" customHeight="1"/>
  </sheetData>
  <sheetProtection/>
  <mergeCells count="31">
    <mergeCell ref="B6:C8"/>
    <mergeCell ref="E6:I6"/>
    <mergeCell ref="J6:K6"/>
    <mergeCell ref="L6:M6"/>
    <mergeCell ref="J7:J8"/>
    <mergeCell ref="J16:K16"/>
    <mergeCell ref="L16:M16"/>
    <mergeCell ref="E17:E18"/>
    <mergeCell ref="J17:J18"/>
    <mergeCell ref="E7:E8"/>
    <mergeCell ref="L7:L8"/>
    <mergeCell ref="L17:L18"/>
    <mergeCell ref="L25:M25"/>
    <mergeCell ref="B25:D26"/>
    <mergeCell ref="B9:C9"/>
    <mergeCell ref="B16:C18"/>
    <mergeCell ref="E16:I16"/>
    <mergeCell ref="B29:D29"/>
    <mergeCell ref="E29:G29"/>
    <mergeCell ref="H29:J29"/>
    <mergeCell ref="E25:G26"/>
    <mergeCell ref="H25:J26"/>
    <mergeCell ref="B27:D27"/>
    <mergeCell ref="E27:G27"/>
    <mergeCell ref="H27:J27"/>
    <mergeCell ref="B21:C21"/>
    <mergeCell ref="B28:D28"/>
    <mergeCell ref="E28:G28"/>
    <mergeCell ref="H28:J28"/>
    <mergeCell ref="B19:C19"/>
    <mergeCell ref="B20:C20"/>
  </mergeCells>
  <printOptions horizontalCentered="1"/>
  <pageMargins left="0.25" right="0.25" top="0.75" bottom="0.75" header="0.3" footer="0.3"/>
  <pageSetup fitToHeight="0" fitToWidth="1" horizontalDpi="600" verticalDpi="600" orientation="landscape" paperSize="9" r:id="rId1"/>
  <headerFooter alignWithMargins="0">
    <oddFooter>&amp;C&amp;"-,보통"&amp;9─ 1 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30"/>
  <sheetViews>
    <sheetView showGridLines="0" view="pageBreakPreview" zoomScale="85" zoomScaleSheetLayoutView="85" zoomScalePageLayoutView="0" workbookViewId="0" topLeftCell="A1">
      <pane xSplit="3" ySplit="7" topLeftCell="D8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M12" sqref="M12"/>
    </sheetView>
  </sheetViews>
  <sheetFormatPr defaultColWidth="9.00390625" defaultRowHeight="12" customHeight="1"/>
  <cols>
    <col min="1" max="1" width="1.625" style="7" customWidth="1"/>
    <col min="2" max="2" width="2.25390625" style="7" customWidth="1"/>
    <col min="3" max="3" width="13.125" style="7" customWidth="1"/>
    <col min="4" max="4" width="7.875" style="7" customWidth="1"/>
    <col min="5" max="10" width="8.625" style="7" customWidth="1"/>
    <col min="11" max="13" width="8.50390625" style="7" customWidth="1"/>
    <col min="14" max="15" width="9.25390625" style="7" customWidth="1"/>
    <col min="16" max="16384" width="9.00390625" style="7" customWidth="1"/>
  </cols>
  <sheetData>
    <row r="1" spans="1:9" s="4" customFormat="1" ht="24.75" customHeight="1">
      <c r="A1" s="4" t="s">
        <v>14</v>
      </c>
      <c r="I1" s="32"/>
    </row>
    <row r="2" spans="1:15" ht="3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3" ht="9.75" customHeight="1"/>
    <row r="4" spans="2:15" ht="18" customHeight="1" thickBot="1">
      <c r="B4" s="9"/>
      <c r="O4" s="10" t="s">
        <v>65</v>
      </c>
    </row>
    <row r="5" spans="1:15" ht="24.75" customHeight="1">
      <c r="A5" s="9"/>
      <c r="B5" s="33"/>
      <c r="C5" s="34"/>
      <c r="D5" s="258"/>
      <c r="E5" s="762">
        <v>2021</v>
      </c>
      <c r="F5" s="763"/>
      <c r="G5" s="763"/>
      <c r="H5" s="763"/>
      <c r="I5" s="763"/>
      <c r="J5" s="764"/>
      <c r="K5" s="767">
        <v>2020</v>
      </c>
      <c r="L5" s="768"/>
      <c r="M5" s="768"/>
      <c r="N5" s="864">
        <v>2019</v>
      </c>
      <c r="O5" s="777"/>
    </row>
    <row r="6" spans="1:15" ht="24.75" customHeight="1">
      <c r="A6" s="9"/>
      <c r="B6" s="35"/>
      <c r="C6" s="36" t="s">
        <v>1</v>
      </c>
      <c r="D6" s="12" t="s">
        <v>242</v>
      </c>
      <c r="E6" s="769" t="s">
        <v>243</v>
      </c>
      <c r="F6" s="13"/>
      <c r="G6" s="14"/>
      <c r="H6" s="507" t="s">
        <v>243</v>
      </c>
      <c r="I6" s="716"/>
      <c r="J6" s="716"/>
      <c r="K6" s="765" t="s">
        <v>244</v>
      </c>
      <c r="L6" s="505" t="s">
        <v>244</v>
      </c>
      <c r="M6" s="37"/>
      <c r="N6" s="845" t="s">
        <v>246</v>
      </c>
      <c r="O6" s="847" t="s">
        <v>253</v>
      </c>
    </row>
    <row r="7" spans="1:15" ht="24.75" customHeight="1" thickBot="1">
      <c r="A7" s="15"/>
      <c r="B7" s="38"/>
      <c r="C7" s="39"/>
      <c r="D7" s="16"/>
      <c r="E7" s="770"/>
      <c r="F7" s="259" t="s">
        <v>2</v>
      </c>
      <c r="G7" s="260" t="s">
        <v>3</v>
      </c>
      <c r="H7" s="508" t="s">
        <v>245</v>
      </c>
      <c r="I7" s="40" t="s">
        <v>15</v>
      </c>
      <c r="J7" s="73" t="s">
        <v>3</v>
      </c>
      <c r="K7" s="766"/>
      <c r="L7" s="506" t="s">
        <v>245</v>
      </c>
      <c r="M7" s="41" t="s">
        <v>15</v>
      </c>
      <c r="N7" s="846"/>
      <c r="O7" s="848" t="s">
        <v>254</v>
      </c>
    </row>
    <row r="8" spans="2:15" ht="27.75" customHeight="1" thickTop="1">
      <c r="B8" s="287"/>
      <c r="C8" s="717" t="s">
        <v>16</v>
      </c>
      <c r="D8" s="405">
        <v>49221.550866</v>
      </c>
      <c r="E8" s="406">
        <v>56618.868051000005</v>
      </c>
      <c r="F8" s="385">
        <v>0.15028614610576474</v>
      </c>
      <c r="G8" s="386">
        <v>-0.017323456395717415</v>
      </c>
      <c r="H8" s="415">
        <v>105840.418917</v>
      </c>
      <c r="I8" s="387">
        <v>0.09217781540898672</v>
      </c>
      <c r="J8" s="388">
        <v>-0.1519227609605911</v>
      </c>
      <c r="K8" s="420">
        <v>57616.993526</v>
      </c>
      <c r="L8" s="421">
        <v>124800.447465</v>
      </c>
      <c r="M8" s="385">
        <v>0.11244953109549256</v>
      </c>
      <c r="N8" s="454">
        <v>67676.11949400001</v>
      </c>
      <c r="O8" s="849">
        <v>121126.73229800002</v>
      </c>
    </row>
    <row r="9" spans="1:15" ht="27.75" customHeight="1">
      <c r="A9" s="9"/>
      <c r="B9" s="54"/>
      <c r="C9" s="55" t="s">
        <v>17</v>
      </c>
      <c r="D9" s="407">
        <v>467656.178393</v>
      </c>
      <c r="E9" s="408">
        <v>472642.030769</v>
      </c>
      <c r="F9" s="389">
        <v>0.010661363211607372</v>
      </c>
      <c r="G9" s="390">
        <v>0.12540952879728484</v>
      </c>
      <c r="H9" s="416">
        <v>940298.209162</v>
      </c>
      <c r="I9" s="391">
        <v>0.8189180999132838</v>
      </c>
      <c r="J9" s="392">
        <v>0.10752540873813779</v>
      </c>
      <c r="K9" s="422">
        <v>419973.368516</v>
      </c>
      <c r="L9" s="423">
        <v>849008.250053</v>
      </c>
      <c r="M9" s="389">
        <v>0.7649858758834903</v>
      </c>
      <c r="N9" s="451">
        <v>442833.924803</v>
      </c>
      <c r="O9" s="849">
        <v>854814.682424</v>
      </c>
    </row>
    <row r="10" spans="1:15" ht="27.75" customHeight="1">
      <c r="A10" s="9"/>
      <c r="B10" s="54"/>
      <c r="C10" s="299" t="s">
        <v>117</v>
      </c>
      <c r="D10" s="407">
        <v>417684.7590710001</v>
      </c>
      <c r="E10" s="408">
        <v>427091.000855</v>
      </c>
      <c r="F10" s="389">
        <v>0.02251995453442192</v>
      </c>
      <c r="G10" s="390">
        <v>0.2215654858547759</v>
      </c>
      <c r="H10" s="416">
        <v>844775.7599260001</v>
      </c>
      <c r="I10" s="391">
        <v>0.7357263402510774</v>
      </c>
      <c r="J10" s="392">
        <v>0.18219480480203343</v>
      </c>
      <c r="K10" s="422">
        <v>349625.956038</v>
      </c>
      <c r="L10" s="423">
        <v>714582.5345320001</v>
      </c>
      <c r="M10" s="389">
        <v>0.6438636444768137</v>
      </c>
      <c r="N10" s="451">
        <v>314912.016105</v>
      </c>
      <c r="O10" s="849">
        <v>619527.551033</v>
      </c>
    </row>
    <row r="11" spans="1:15" ht="27.75" customHeight="1">
      <c r="A11" s="9"/>
      <c r="B11" s="298"/>
      <c r="C11" s="224" t="s">
        <v>118</v>
      </c>
      <c r="D11" s="409">
        <v>49971.41932199994</v>
      </c>
      <c r="E11" s="410">
        <v>45551.029913999984</v>
      </c>
      <c r="F11" s="393">
        <v>-0.08845835215358552</v>
      </c>
      <c r="G11" s="394">
        <v>-0.35248464286806097</v>
      </c>
      <c r="H11" s="417">
        <v>95522.44923599993</v>
      </c>
      <c r="I11" s="395">
        <v>0.08319175966220638</v>
      </c>
      <c r="J11" s="396">
        <v>-0.2894034533066899</v>
      </c>
      <c r="K11" s="424">
        <v>70347.41247799998</v>
      </c>
      <c r="L11" s="425">
        <v>134425.71552100003</v>
      </c>
      <c r="M11" s="393">
        <v>0.1211222314066767</v>
      </c>
      <c r="N11" s="454">
        <v>127921.908698</v>
      </c>
      <c r="O11" s="849">
        <v>235287.131391</v>
      </c>
    </row>
    <row r="12" spans="2:15" ht="27.75" customHeight="1">
      <c r="B12" s="35"/>
      <c r="C12" s="36" t="s">
        <v>18</v>
      </c>
      <c r="D12" s="411">
        <v>53180.344555</v>
      </c>
      <c r="E12" s="412">
        <v>48901.110988</v>
      </c>
      <c r="F12" s="397">
        <v>-0.08046645058070934</v>
      </c>
      <c r="G12" s="398">
        <v>-0.33127281155153815</v>
      </c>
      <c r="H12" s="418">
        <v>102081.455543</v>
      </c>
      <c r="I12" s="399">
        <v>0.08890408467772956</v>
      </c>
      <c r="J12" s="400">
        <v>-0.24954728572661197</v>
      </c>
      <c r="K12" s="426">
        <v>73125.650987</v>
      </c>
      <c r="L12" s="418">
        <v>136026.499207</v>
      </c>
      <c r="M12" s="397">
        <v>0.12256459302101701</v>
      </c>
      <c r="N12" s="455">
        <v>117727.24613800002</v>
      </c>
      <c r="O12" s="849">
        <v>228356.01779</v>
      </c>
    </row>
    <row r="13" spans="2:15" ht="27.75" customHeight="1" thickBot="1">
      <c r="B13" s="44"/>
      <c r="C13" s="45" t="s">
        <v>19</v>
      </c>
      <c r="D13" s="413">
        <v>570058.073814</v>
      </c>
      <c r="E13" s="414">
        <v>578162.009808</v>
      </c>
      <c r="F13" s="401">
        <v>0.0142159831888358</v>
      </c>
      <c r="G13" s="402">
        <v>0.04983693251998222</v>
      </c>
      <c r="H13" s="419">
        <v>1148220.083622</v>
      </c>
      <c r="I13" s="403">
        <v>1</v>
      </c>
      <c r="J13" s="404">
        <v>0.03458611423594179</v>
      </c>
      <c r="K13" s="427">
        <v>550716.013029</v>
      </c>
      <c r="L13" s="419">
        <v>1109835.1967250002</v>
      </c>
      <c r="M13" s="401">
        <v>1</v>
      </c>
      <c r="N13" s="456">
        <v>628237.2904350001</v>
      </c>
      <c r="O13" s="850">
        <v>1204297.4325120002</v>
      </c>
    </row>
    <row r="14" spans="3:12" ht="12">
      <c r="C14" s="9"/>
      <c r="D14" s="23"/>
      <c r="E14" s="24"/>
      <c r="F14" s="25"/>
      <c r="G14" s="25"/>
      <c r="H14" s="23"/>
      <c r="I14" s="24"/>
      <c r="J14" s="350"/>
      <c r="L14" s="23"/>
    </row>
    <row r="15" spans="2:15" ht="24.75" customHeight="1" thickBot="1">
      <c r="B15" s="46" t="s">
        <v>64</v>
      </c>
      <c r="C15" s="46"/>
      <c r="D15" s="47"/>
      <c r="E15" s="48"/>
      <c r="F15" s="49"/>
      <c r="G15" s="49"/>
      <c r="H15" s="50"/>
      <c r="I15" s="48"/>
      <c r="J15" s="351"/>
      <c r="K15" s="443"/>
      <c r="L15" s="47"/>
      <c r="M15" s="51"/>
      <c r="N15" s="51"/>
      <c r="O15" s="51"/>
    </row>
    <row r="16" spans="2:15" ht="27.75" customHeight="1">
      <c r="B16" s="33"/>
      <c r="C16" s="851" t="s">
        <v>20</v>
      </c>
      <c r="D16" s="852">
        <v>5511.215</v>
      </c>
      <c r="E16" s="853">
        <v>5353.325000000001</v>
      </c>
      <c r="F16" s="854">
        <v>-0.02864885510726753</v>
      </c>
      <c r="G16" s="855">
        <v>-0.01179041703493822</v>
      </c>
      <c r="H16" s="856">
        <v>10864.54</v>
      </c>
      <c r="I16" s="857">
        <v>0.8139126971096184</v>
      </c>
      <c r="J16" s="858">
        <v>-0.13970799352405874</v>
      </c>
      <c r="K16" s="444">
        <v>5417.196</v>
      </c>
      <c r="L16" s="856">
        <v>12628.898</v>
      </c>
      <c r="M16" s="854">
        <v>0.7898180752036211</v>
      </c>
      <c r="N16" s="447">
        <v>2907.6461960000033</v>
      </c>
      <c r="O16" s="859">
        <v>6543.511196000003</v>
      </c>
    </row>
    <row r="17" spans="2:15" ht="27.75" customHeight="1">
      <c r="B17" s="35"/>
      <c r="C17" s="19" t="s">
        <v>21</v>
      </c>
      <c r="D17" s="436">
        <v>918.342</v>
      </c>
      <c r="E17" s="437">
        <v>904.7769999999999</v>
      </c>
      <c r="F17" s="428">
        <v>-0.014771185462496603</v>
      </c>
      <c r="G17" s="429">
        <v>0.187874912856762</v>
      </c>
      <c r="H17" s="440">
        <v>1823.119</v>
      </c>
      <c r="I17" s="430">
        <v>0.13657823547446926</v>
      </c>
      <c r="J17" s="431">
        <v>-0.02304404535180464</v>
      </c>
      <c r="K17" s="445">
        <v>761.677</v>
      </c>
      <c r="L17" s="440">
        <v>1866.1220000000003</v>
      </c>
      <c r="M17" s="428">
        <v>0.11670827384425246</v>
      </c>
      <c r="N17" s="448">
        <v>177.95337699999993</v>
      </c>
      <c r="O17" s="860">
        <v>481.7403769999999</v>
      </c>
    </row>
    <row r="18" spans="2:15" ht="27.75" customHeight="1">
      <c r="B18" s="35"/>
      <c r="C18" s="19" t="s">
        <v>22</v>
      </c>
      <c r="D18" s="436">
        <v>209.82</v>
      </c>
      <c r="E18" s="437">
        <v>187.098</v>
      </c>
      <c r="F18" s="428">
        <v>-0.10829282241921638</v>
      </c>
      <c r="G18" s="429">
        <v>-0.8287553188470927</v>
      </c>
      <c r="H18" s="440">
        <v>396.918</v>
      </c>
      <c r="I18" s="430">
        <v>0.02973495425589629</v>
      </c>
      <c r="J18" s="431">
        <v>-0.6459275937370652</v>
      </c>
      <c r="K18" s="445">
        <v>1092.577</v>
      </c>
      <c r="L18" s="440">
        <v>1121.008</v>
      </c>
      <c r="M18" s="428">
        <v>0.07010844341666715</v>
      </c>
      <c r="N18" s="448">
        <v>1349.9497569999994</v>
      </c>
      <c r="O18" s="860">
        <v>3375.0547569999994</v>
      </c>
    </row>
    <row r="19" spans="2:15" ht="27.75" customHeight="1">
      <c r="B19" s="52"/>
      <c r="C19" s="53" t="s">
        <v>23</v>
      </c>
      <c r="D19" s="438">
        <v>6637.4801990000005</v>
      </c>
      <c r="E19" s="439">
        <v>6443.015834999999</v>
      </c>
      <c r="F19" s="432">
        <v>-0.029297920019301784</v>
      </c>
      <c r="G19" s="433">
        <v>-0.11392970659222033</v>
      </c>
      <c r="H19" s="441">
        <v>13080.496034</v>
      </c>
      <c r="I19" s="434">
        <v>0.9799201628936527</v>
      </c>
      <c r="J19" s="435">
        <v>-0.1623672784142036</v>
      </c>
      <c r="K19" s="446">
        <v>7271.45</v>
      </c>
      <c r="L19" s="441">
        <v>15616.027999999998</v>
      </c>
      <c r="M19" s="432">
        <v>0.9766347924645407</v>
      </c>
      <c r="N19" s="449">
        <v>4435.5493300000035</v>
      </c>
      <c r="O19" s="861">
        <v>10400.306330000003</v>
      </c>
    </row>
    <row r="20" spans="2:15" ht="27.75" customHeight="1">
      <c r="B20" s="35"/>
      <c r="C20" s="19" t="s">
        <v>24</v>
      </c>
      <c r="D20" s="436">
        <v>90.042924</v>
      </c>
      <c r="E20" s="437">
        <v>84.99509800000001</v>
      </c>
      <c r="F20" s="428">
        <v>-0.05606021856864606</v>
      </c>
      <c r="G20" s="429">
        <v>-0.4556795240443422</v>
      </c>
      <c r="H20" s="440">
        <v>175.038022</v>
      </c>
      <c r="I20" s="430">
        <v>0.013112903867329193</v>
      </c>
      <c r="J20" s="431">
        <v>-0.34979171108791496</v>
      </c>
      <c r="K20" s="445">
        <v>156.149</v>
      </c>
      <c r="L20" s="440">
        <v>269.203</v>
      </c>
      <c r="M20" s="428">
        <v>0.016836100449860347</v>
      </c>
      <c r="N20" s="448">
        <v>622.636</v>
      </c>
      <c r="O20" s="860">
        <v>979.674</v>
      </c>
    </row>
    <row r="21" spans="2:15" ht="27.75" customHeight="1">
      <c r="B21" s="54"/>
      <c r="C21" s="55" t="s">
        <v>25</v>
      </c>
      <c r="D21" s="407">
        <v>6727.523123000001</v>
      </c>
      <c r="E21" s="408">
        <v>6528.010933</v>
      </c>
      <c r="F21" s="389">
        <v>-0.029656113602628976</v>
      </c>
      <c r="G21" s="390">
        <v>-0.12111424795549687</v>
      </c>
      <c r="H21" s="423">
        <v>13255.534056</v>
      </c>
      <c r="I21" s="391">
        <v>0.9930330667609819</v>
      </c>
      <c r="J21" s="392">
        <v>-0.16554351296496714</v>
      </c>
      <c r="K21" s="422">
        <v>7427.599</v>
      </c>
      <c r="L21" s="423">
        <v>15885.230999999998</v>
      </c>
      <c r="M21" s="389">
        <v>0.993470892914401</v>
      </c>
      <c r="N21" s="450">
        <v>5058.185330000002</v>
      </c>
      <c r="O21" s="862">
        <v>11379.980330000002</v>
      </c>
    </row>
    <row r="22" spans="2:15" ht="27.75" customHeight="1">
      <c r="B22" s="54"/>
      <c r="C22" s="55" t="s">
        <v>26</v>
      </c>
      <c r="D22" s="407">
        <v>49.529634</v>
      </c>
      <c r="E22" s="408">
        <v>43.4687</v>
      </c>
      <c r="F22" s="389">
        <v>-0.12236985235949861</v>
      </c>
      <c r="G22" s="390">
        <v>-0.36372991012617467</v>
      </c>
      <c r="H22" s="423">
        <v>92.998334</v>
      </c>
      <c r="I22" s="391">
        <v>0.006966933239018046</v>
      </c>
      <c r="J22" s="392">
        <v>-0.10919429490986414</v>
      </c>
      <c r="K22" s="422">
        <v>68.318</v>
      </c>
      <c r="L22" s="423">
        <v>104.398</v>
      </c>
      <c r="M22" s="389">
        <v>0.006529107085599048</v>
      </c>
      <c r="N22" s="452">
        <v>1274.112</v>
      </c>
      <c r="O22" s="863">
        <v>2024.051</v>
      </c>
    </row>
    <row r="23" spans="2:15" ht="27.75" customHeight="1" thickBot="1">
      <c r="B23" s="56"/>
      <c r="C23" s="57" t="s">
        <v>19</v>
      </c>
      <c r="D23" s="413">
        <v>6777.052757000001</v>
      </c>
      <c r="E23" s="414">
        <v>6571.479632999999</v>
      </c>
      <c r="F23" s="401">
        <v>-0.03033370572298796</v>
      </c>
      <c r="G23" s="402">
        <v>-0.12332545397714534</v>
      </c>
      <c r="H23" s="442">
        <v>13348.53239</v>
      </c>
      <c r="I23" s="403">
        <v>1</v>
      </c>
      <c r="J23" s="404">
        <v>-0.16517560288609556</v>
      </c>
      <c r="K23" s="427">
        <v>7495.917</v>
      </c>
      <c r="L23" s="419">
        <v>15989.628999999997</v>
      </c>
      <c r="M23" s="401">
        <v>1</v>
      </c>
      <c r="N23" s="453">
        <v>6332.297330000001</v>
      </c>
      <c r="O23" s="850">
        <v>13404.031330000002</v>
      </c>
    </row>
    <row r="24" spans="3:15" ht="19.5" customHeight="1" hidden="1" thickBot="1">
      <c r="C24" s="9"/>
      <c r="D24" s="43"/>
      <c r="E24" s="58"/>
      <c r="F24" s="59"/>
      <c r="G24" s="59"/>
      <c r="H24" s="58"/>
      <c r="I24" s="58"/>
      <c r="J24" s="59"/>
      <c r="K24" s="60"/>
      <c r="L24" s="43"/>
      <c r="M24" s="60"/>
      <c r="N24" s="213"/>
      <c r="O24" s="213"/>
    </row>
    <row r="25" spans="2:15" s="27" customFormat="1" ht="27.75" customHeight="1" hidden="1">
      <c r="B25" s="61"/>
      <c r="C25" s="62" t="s">
        <v>27</v>
      </c>
      <c r="D25" s="234">
        <v>0.8839902980753571</v>
      </c>
      <c r="E25" s="235"/>
      <c r="F25" s="236"/>
      <c r="G25" s="237"/>
      <c r="H25" s="238"/>
      <c r="I25" s="239"/>
      <c r="J25" s="237"/>
      <c r="K25" s="234">
        <v>0.8846797658548663</v>
      </c>
      <c r="L25" s="238"/>
      <c r="M25" s="225"/>
      <c r="N25" s="246">
        <v>0.8846797658548663</v>
      </c>
      <c r="O25" s="246"/>
    </row>
    <row r="26" spans="2:15" s="27" customFormat="1" ht="27.75" customHeight="1" hidden="1" thickBot="1">
      <c r="B26" s="63"/>
      <c r="C26" s="64" t="s">
        <v>28</v>
      </c>
      <c r="D26" s="240">
        <v>0.7634370488304202</v>
      </c>
      <c r="E26" s="241"/>
      <c r="F26" s="242"/>
      <c r="G26" s="243"/>
      <c r="H26" s="244"/>
      <c r="I26" s="245"/>
      <c r="J26" s="243"/>
      <c r="K26" s="240">
        <v>0.6652280973114473</v>
      </c>
      <c r="L26" s="244"/>
      <c r="M26" s="226"/>
      <c r="N26" s="247">
        <v>0.6652280973114473</v>
      </c>
      <c r="O26" s="247"/>
    </row>
    <row r="27" spans="4:12" ht="18" customHeight="1" hidden="1">
      <c r="D27" s="23"/>
      <c r="E27" s="24"/>
      <c r="F27" s="24"/>
      <c r="G27" s="24"/>
      <c r="I27" s="24"/>
      <c r="J27" s="24"/>
      <c r="L27" s="23"/>
    </row>
    <row r="28" spans="4:12" ht="12" customHeight="1">
      <c r="D28" s="23"/>
      <c r="E28" s="24"/>
      <c r="F28" s="24"/>
      <c r="G28" s="24"/>
      <c r="H28" s="24"/>
      <c r="I28" s="24"/>
      <c r="J28" s="24"/>
      <c r="L28" s="23"/>
    </row>
    <row r="29" ht="12" customHeight="1"/>
    <row r="30" spans="8:12" ht="12" customHeight="1" hidden="1">
      <c r="H30" s="7">
        <v>831520.2258700002</v>
      </c>
      <c r="L30" s="7">
        <v>698697.303532</v>
      </c>
    </row>
  </sheetData>
  <sheetProtection/>
  <mergeCells count="6">
    <mergeCell ref="E5:J5"/>
    <mergeCell ref="K5:M5"/>
    <mergeCell ref="E6:E7"/>
    <mergeCell ref="K6:K7"/>
    <mergeCell ref="N5:O5"/>
    <mergeCell ref="N6:N7"/>
  </mergeCells>
  <printOptions horizontalCentered="1"/>
  <pageMargins left="0.25" right="0.25" top="0.75" bottom="0.75" header="0.3" footer="0.3"/>
  <pageSetup fitToHeight="0" fitToWidth="1" horizontalDpi="600" verticalDpi="600" orientation="landscape" paperSize="9" r:id="rId1"/>
  <headerFooter alignWithMargins="0">
    <oddFooter>&amp;C&amp;"-,보통"&amp;9─ 2 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39"/>
  <sheetViews>
    <sheetView showGridLines="0" view="pageBreakPreview" zoomScale="85" zoomScaleNormal="55" zoomScaleSheetLayoutView="85" zoomScalePageLayoutView="0" workbookViewId="0" topLeftCell="A1">
      <pane xSplit="4" ySplit="7" topLeftCell="E8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F18" sqref="F18"/>
    </sheetView>
  </sheetViews>
  <sheetFormatPr defaultColWidth="9.00390625" defaultRowHeight="14.25"/>
  <cols>
    <col min="1" max="1" width="1.625" style="7" customWidth="1"/>
    <col min="2" max="2" width="2.125" style="7" customWidth="1"/>
    <col min="3" max="3" width="7.625" style="7" customWidth="1"/>
    <col min="4" max="4" width="13.00390625" style="7" customWidth="1"/>
    <col min="5" max="6" width="8.625" style="7" customWidth="1"/>
    <col min="7" max="8" width="9.25390625" style="7" customWidth="1"/>
    <col min="9" max="9" width="8.625" style="7" customWidth="1"/>
    <col min="10" max="10" width="9.25390625" style="7" customWidth="1"/>
    <col min="11" max="12" width="8.625" style="7" customWidth="1"/>
    <col min="13" max="13" width="1.625" style="7" customWidth="1"/>
    <col min="14" max="16384" width="9.00390625" style="7" customWidth="1"/>
  </cols>
  <sheetData>
    <row r="1" spans="1:9" s="4" customFormat="1" ht="24.75" customHeight="1">
      <c r="A1" s="4" t="s">
        <v>29</v>
      </c>
      <c r="E1" s="32"/>
      <c r="F1" s="32"/>
      <c r="I1" s="32"/>
    </row>
    <row r="2" spans="1:13" ht="3" customHeigh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ht="9.75" customHeight="1"/>
    <row r="4" spans="2:12" ht="18" customHeight="1" thickBot="1">
      <c r="B4" s="9"/>
      <c r="K4" s="10"/>
      <c r="L4" s="10" t="s">
        <v>68</v>
      </c>
    </row>
    <row r="5" spans="2:12" s="9" customFormat="1" ht="16.5" customHeight="1">
      <c r="B5" s="65"/>
      <c r="C5" s="65"/>
      <c r="D5" s="66"/>
      <c r="E5" s="258"/>
      <c r="F5" s="762">
        <v>2021</v>
      </c>
      <c r="G5" s="763"/>
      <c r="H5" s="763"/>
      <c r="I5" s="763"/>
      <c r="J5" s="764"/>
      <c r="K5" s="767">
        <v>2020</v>
      </c>
      <c r="L5" s="768"/>
    </row>
    <row r="6" spans="2:12" s="9" customFormat="1" ht="16.5" customHeight="1">
      <c r="B6" s="67" t="s">
        <v>1</v>
      </c>
      <c r="C6" s="67"/>
      <c r="D6" s="68"/>
      <c r="E6" s="26" t="s">
        <v>242</v>
      </c>
      <c r="F6" s="769" t="s">
        <v>243</v>
      </c>
      <c r="G6" s="603"/>
      <c r="H6" s="604"/>
      <c r="I6" s="507" t="s">
        <v>243</v>
      </c>
      <c r="J6" s="605"/>
      <c r="K6" s="765" t="s">
        <v>244</v>
      </c>
      <c r="L6" s="505" t="s">
        <v>244</v>
      </c>
    </row>
    <row r="7" spans="1:12" s="9" customFormat="1" ht="16.5" customHeight="1" thickBot="1">
      <c r="A7" s="15"/>
      <c r="B7" s="69"/>
      <c r="C7" s="69"/>
      <c r="D7" s="70"/>
      <c r="E7" s="71"/>
      <c r="F7" s="770"/>
      <c r="G7" s="40" t="s">
        <v>30</v>
      </c>
      <c r="H7" s="260" t="s">
        <v>198</v>
      </c>
      <c r="I7" s="508" t="s">
        <v>245</v>
      </c>
      <c r="J7" s="73" t="s">
        <v>31</v>
      </c>
      <c r="K7" s="766"/>
      <c r="L7" s="506" t="s">
        <v>245</v>
      </c>
    </row>
    <row r="8" spans="2:12" ht="16.5" customHeight="1" thickTop="1">
      <c r="B8" s="780" t="s">
        <v>32</v>
      </c>
      <c r="C8" s="781"/>
      <c r="D8" s="286" t="s">
        <v>33</v>
      </c>
      <c r="E8" s="74">
        <v>24769.423774</v>
      </c>
      <c r="F8" s="75">
        <v>22740.172892</v>
      </c>
      <c r="G8" s="532">
        <v>-0.08192563947046952</v>
      </c>
      <c r="H8" s="541">
        <v>-0.12443146249828027</v>
      </c>
      <c r="I8" s="77">
        <v>47509.596666</v>
      </c>
      <c r="J8" s="541">
        <v>-0.08487065192075331</v>
      </c>
      <c r="K8" s="42">
        <v>25971.893595999998</v>
      </c>
      <c r="L8" s="17">
        <v>51915.717451</v>
      </c>
    </row>
    <row r="9" spans="2:12" ht="16.5" customHeight="1">
      <c r="B9" s="758"/>
      <c r="C9" s="776"/>
      <c r="D9" s="286" t="s">
        <v>34</v>
      </c>
      <c r="E9" s="74">
        <v>13708.995601</v>
      </c>
      <c r="F9" s="75">
        <v>19906.939060999997</v>
      </c>
      <c r="G9" s="532">
        <v>0.4521077721804717</v>
      </c>
      <c r="H9" s="541">
        <v>0.4378882680705605</v>
      </c>
      <c r="I9" s="77">
        <v>33615.934662</v>
      </c>
      <c r="J9" s="541">
        <v>-0.1385446515129214</v>
      </c>
      <c r="K9" s="42">
        <v>13844.566023</v>
      </c>
      <c r="L9" s="17">
        <v>39022.260086999995</v>
      </c>
    </row>
    <row r="10" spans="2:12" ht="16.5" customHeight="1">
      <c r="B10" s="758"/>
      <c r="C10" s="776"/>
      <c r="D10" s="78" t="s">
        <v>35</v>
      </c>
      <c r="E10" s="79">
        <v>0.55346445383966</v>
      </c>
      <c r="F10" s="80">
        <v>0.87540843051388</v>
      </c>
      <c r="G10" s="533">
        <v>0.3219439766742199</v>
      </c>
      <c r="H10" s="542">
        <v>0.34234887627589994</v>
      </c>
      <c r="I10" s="81">
        <v>0.7075609354953138</v>
      </c>
      <c r="J10" s="542">
        <v>-0.04408542523986558</v>
      </c>
      <c r="K10" s="82">
        <v>0.53305955423798</v>
      </c>
      <c r="L10" s="83">
        <v>0.7516463607351794</v>
      </c>
    </row>
    <row r="11" spans="2:12" ht="16.5" customHeight="1">
      <c r="B11" s="758"/>
      <c r="C11" s="776"/>
      <c r="D11" s="84" t="s">
        <v>36</v>
      </c>
      <c r="E11" s="20">
        <v>7612.125522</v>
      </c>
      <c r="F11" s="85">
        <v>7837.302319</v>
      </c>
      <c r="G11" s="532">
        <v>0.029581329991105746</v>
      </c>
      <c r="H11" s="541">
        <v>-0.03603959233671932</v>
      </c>
      <c r="I11" s="86">
        <v>15449.427841</v>
      </c>
      <c r="J11" s="541">
        <v>0.12131648659739895</v>
      </c>
      <c r="K11" s="22">
        <v>8130.315577999999</v>
      </c>
      <c r="L11" s="23">
        <v>13777.936939</v>
      </c>
    </row>
    <row r="12" spans="2:12" ht="16.5" customHeight="1">
      <c r="B12" s="758"/>
      <c r="C12" s="776"/>
      <c r="D12" s="78" t="s">
        <v>37</v>
      </c>
      <c r="E12" s="79">
        <v>0.3073194431753518</v>
      </c>
      <c r="F12" s="80">
        <v>0.344645678650806</v>
      </c>
      <c r="G12" s="533">
        <v>0.03732623547545416</v>
      </c>
      <c r="H12" s="542">
        <v>0.03160282915860835</v>
      </c>
      <c r="I12" s="81">
        <v>0.325185413583111</v>
      </c>
      <c r="J12" s="542">
        <v>0.05979493810708325</v>
      </c>
      <c r="K12" s="82">
        <v>0.31304284949219763</v>
      </c>
      <c r="L12" s="83">
        <v>0.26539047547602773</v>
      </c>
    </row>
    <row r="13" spans="2:12" ht="16.5" customHeight="1">
      <c r="B13" s="782"/>
      <c r="C13" s="783"/>
      <c r="D13" s="78" t="s">
        <v>38</v>
      </c>
      <c r="E13" s="79">
        <v>0.8607838970150119</v>
      </c>
      <c r="F13" s="80">
        <v>1.220054109164686</v>
      </c>
      <c r="G13" s="537">
        <v>0.35927021214967403</v>
      </c>
      <c r="H13" s="543">
        <v>0.3739517054345086</v>
      </c>
      <c r="I13" s="81">
        <v>1.0327463490784248</v>
      </c>
      <c r="J13" s="543">
        <v>0.015709512867217557</v>
      </c>
      <c r="K13" s="82">
        <v>0.8461024037301773</v>
      </c>
      <c r="L13" s="83">
        <v>1.0170368362112072</v>
      </c>
    </row>
    <row r="14" spans="2:12" ht="16.5" customHeight="1">
      <c r="B14" s="778" t="s">
        <v>39</v>
      </c>
      <c r="C14" s="779"/>
      <c r="D14" s="286" t="s">
        <v>40</v>
      </c>
      <c r="E14" s="74">
        <v>426999.651131</v>
      </c>
      <c r="F14" s="75">
        <v>425658.68395999994</v>
      </c>
      <c r="G14" s="76">
        <v>-0.003140440905392417</v>
      </c>
      <c r="H14" s="540">
        <v>0.08448338068963304</v>
      </c>
      <c r="I14" s="77">
        <v>852658.335091</v>
      </c>
      <c r="J14" s="540">
        <v>0.0971364309293931</v>
      </c>
      <c r="K14" s="42">
        <v>392499.038288</v>
      </c>
      <c r="L14" s="17">
        <v>777167.097048</v>
      </c>
    </row>
    <row r="15" spans="2:12" ht="16.5" customHeight="1">
      <c r="B15" s="758"/>
      <c r="C15" s="776"/>
      <c r="D15" s="286" t="s">
        <v>41</v>
      </c>
      <c r="E15" s="74">
        <v>372977.1579904964</v>
      </c>
      <c r="F15" s="75">
        <v>376773.09964870114</v>
      </c>
      <c r="G15" s="76">
        <v>0.01017741053810457</v>
      </c>
      <c r="H15" s="540">
        <v>0.10381022078346423</v>
      </c>
      <c r="I15" s="77">
        <v>749750.2576391975</v>
      </c>
      <c r="J15" s="540">
        <v>0.09503121317648489</v>
      </c>
      <c r="K15" s="42">
        <v>341338.6581810001</v>
      </c>
      <c r="L15" s="17">
        <v>684683.914593</v>
      </c>
    </row>
    <row r="16" spans="2:12" ht="16.5" customHeight="1">
      <c r="B16" s="758"/>
      <c r="C16" s="776"/>
      <c r="D16" s="78" t="s">
        <v>42</v>
      </c>
      <c r="E16" s="79">
        <v>0.8734835192548437</v>
      </c>
      <c r="F16" s="80">
        <v>0.885153090601829</v>
      </c>
      <c r="G16" s="533">
        <v>0.011669571346985319</v>
      </c>
      <c r="H16" s="542">
        <v>0.015498327446614502</v>
      </c>
      <c r="I16" s="81">
        <v>0.8793091286197072</v>
      </c>
      <c r="J16" s="542">
        <v>-0.0016904880569519332</v>
      </c>
      <c r="K16" s="82">
        <v>0.8696547631552145</v>
      </c>
      <c r="L16" s="83">
        <v>0.8809996166766592</v>
      </c>
    </row>
    <row r="17" spans="2:12" ht="16.5" customHeight="1">
      <c r="B17" s="758"/>
      <c r="C17" s="776"/>
      <c r="D17" s="84" t="s">
        <v>43</v>
      </c>
      <c r="E17" s="20">
        <v>91891.956</v>
      </c>
      <c r="F17" s="85">
        <v>92889.45411199998</v>
      </c>
      <c r="G17" s="532">
        <v>0.01085511893989907</v>
      </c>
      <c r="H17" s="541">
        <v>-0.028890321698137003</v>
      </c>
      <c r="I17" s="86">
        <v>184781.41011199998</v>
      </c>
      <c r="J17" s="541">
        <v>-0.009024058249074153</v>
      </c>
      <c r="K17" s="22">
        <v>95652.89707999997</v>
      </c>
      <c r="L17" s="23">
        <v>186464.07276599997</v>
      </c>
    </row>
    <row r="18" spans="2:12" ht="16.5" customHeight="1">
      <c r="B18" s="758"/>
      <c r="C18" s="776"/>
      <c r="D18" s="78" t="s">
        <v>37</v>
      </c>
      <c r="E18" s="79">
        <v>0.21520381985466377</v>
      </c>
      <c r="F18" s="80">
        <v>0.21822520627989583</v>
      </c>
      <c r="G18" s="533">
        <v>0.003021386425232059</v>
      </c>
      <c r="H18" s="542">
        <v>-0.0254770394560892</v>
      </c>
      <c r="I18" s="81">
        <v>0.21671213721528823</v>
      </c>
      <c r="J18" s="542">
        <v>-0.02321576693076627</v>
      </c>
      <c r="K18" s="82">
        <v>0.24370224573598503</v>
      </c>
      <c r="L18" s="83">
        <v>0.2399279041460545</v>
      </c>
    </row>
    <row r="19" spans="2:12" ht="16.5" customHeight="1">
      <c r="B19" s="782"/>
      <c r="C19" s="783"/>
      <c r="D19" s="78" t="s">
        <v>38</v>
      </c>
      <c r="E19" s="79">
        <v>1.0886873391095075</v>
      </c>
      <c r="F19" s="80">
        <v>1.1033782968817247</v>
      </c>
      <c r="G19" s="533">
        <v>0.014690957772217184</v>
      </c>
      <c r="H19" s="542">
        <v>-0.009978712009474755</v>
      </c>
      <c r="I19" s="81">
        <v>1.0960212658349955</v>
      </c>
      <c r="J19" s="542">
        <v>-0.024906254987718146</v>
      </c>
      <c r="K19" s="82">
        <v>1.1133570088911995</v>
      </c>
      <c r="L19" s="83">
        <v>1.1209275208227136</v>
      </c>
    </row>
    <row r="20" spans="2:12" ht="16.5" customHeight="1">
      <c r="B20" s="778" t="s">
        <v>44</v>
      </c>
      <c r="C20" s="779"/>
      <c r="D20" s="286" t="s">
        <v>40</v>
      </c>
      <c r="E20" s="74">
        <v>50550.81313</v>
      </c>
      <c r="F20" s="75">
        <v>46310.931164</v>
      </c>
      <c r="G20" s="532">
        <v>-0.08387366500112321</v>
      </c>
      <c r="H20" s="541">
        <v>-0.44639118809359113</v>
      </c>
      <c r="I20" s="77">
        <v>96861.744294</v>
      </c>
      <c r="J20" s="541">
        <v>-0.4464797968151527</v>
      </c>
      <c r="K20" s="42">
        <v>83652.80712299999</v>
      </c>
      <c r="L20" s="17">
        <v>174992.247323</v>
      </c>
    </row>
    <row r="21" spans="1:12" ht="16.5" customHeight="1">
      <c r="A21" s="87"/>
      <c r="B21" s="758"/>
      <c r="C21" s="776"/>
      <c r="D21" s="286" t="s">
        <v>41</v>
      </c>
      <c r="E21" s="74">
        <v>43540.09494</v>
      </c>
      <c r="F21" s="75">
        <v>41086.033379999986</v>
      </c>
      <c r="G21" s="532">
        <v>-0.05636325697915477</v>
      </c>
      <c r="H21" s="541">
        <v>-0.44838800902233383</v>
      </c>
      <c r="I21" s="77">
        <v>84626.12831999999</v>
      </c>
      <c r="J21" s="541">
        <v>-0.4651281329180179</v>
      </c>
      <c r="K21" s="42">
        <v>74483.575506</v>
      </c>
      <c r="L21" s="17">
        <v>158217.57233499998</v>
      </c>
    </row>
    <row r="22" spans="2:12" ht="16.5" customHeight="1">
      <c r="B22" s="758"/>
      <c r="C22" s="776"/>
      <c r="D22" s="78" t="s">
        <v>42</v>
      </c>
      <c r="E22" s="79">
        <v>0.8613134437230368</v>
      </c>
      <c r="F22" s="80">
        <v>0.8871778724228804</v>
      </c>
      <c r="G22" s="538">
        <v>0.025864428699843622</v>
      </c>
      <c r="H22" s="544">
        <v>-0.0032115606117110174</v>
      </c>
      <c r="I22" s="81">
        <v>0.8736795825515818</v>
      </c>
      <c r="J22" s="544">
        <v>-0.030460885128466897</v>
      </c>
      <c r="K22" s="82">
        <v>0.8903894330345914</v>
      </c>
      <c r="L22" s="83">
        <v>0.9041404676800487</v>
      </c>
    </row>
    <row r="23" spans="2:12" ht="16.5" customHeight="1">
      <c r="B23" s="758"/>
      <c r="C23" s="776"/>
      <c r="D23" s="84" t="s">
        <v>43</v>
      </c>
      <c r="E23" s="20">
        <v>8203.68873</v>
      </c>
      <c r="F23" s="85">
        <v>6185.8502690000005</v>
      </c>
      <c r="G23" s="532">
        <v>-0.24596721394620727</v>
      </c>
      <c r="H23" s="541">
        <v>-0.3682269917439848</v>
      </c>
      <c r="I23" s="86">
        <v>14389.538999</v>
      </c>
      <c r="J23" s="541">
        <v>-0.31618457744057843</v>
      </c>
      <c r="K23" s="22">
        <v>9791.254435</v>
      </c>
      <c r="L23" s="23">
        <v>21043.016177</v>
      </c>
    </row>
    <row r="24" spans="2:12" ht="16.5" customHeight="1">
      <c r="B24" s="758"/>
      <c r="C24" s="776"/>
      <c r="D24" s="78" t="s">
        <v>37</v>
      </c>
      <c r="E24" s="79">
        <v>0.16228598952311254</v>
      </c>
      <c r="F24" s="80">
        <v>0.13357214190088662</v>
      </c>
      <c r="G24" s="533">
        <v>-0.028713847622225924</v>
      </c>
      <c r="H24" s="542">
        <v>0.016525807513048302</v>
      </c>
      <c r="I24" s="81">
        <v>0.1485575043468564</v>
      </c>
      <c r="J24" s="542">
        <v>0.028306370374281686</v>
      </c>
      <c r="K24" s="82">
        <v>0.11704633438783832</v>
      </c>
      <c r="L24" s="83">
        <v>0.12025113397257473</v>
      </c>
    </row>
    <row r="25" spans="2:12" ht="16.5" customHeight="1">
      <c r="B25" s="782"/>
      <c r="C25" s="783"/>
      <c r="D25" s="78" t="s">
        <v>38</v>
      </c>
      <c r="E25" s="79">
        <v>1.0235994332461493</v>
      </c>
      <c r="F25" s="80">
        <v>1.020750014323767</v>
      </c>
      <c r="G25" s="533">
        <v>-0.0028494189223822186</v>
      </c>
      <c r="H25" s="542">
        <v>0.013314246901337423</v>
      </c>
      <c r="I25" s="81">
        <v>1.0222370868984383</v>
      </c>
      <c r="J25" s="542">
        <v>-0.002154514754185266</v>
      </c>
      <c r="K25" s="82">
        <v>1.0074357674224297</v>
      </c>
      <c r="L25" s="83">
        <v>1.0243916016526236</v>
      </c>
    </row>
    <row r="26" spans="2:12" ht="16.5" customHeight="1">
      <c r="B26" s="778" t="s">
        <v>45</v>
      </c>
      <c r="C26" s="779"/>
      <c r="D26" s="286" t="s">
        <v>40</v>
      </c>
      <c r="E26" s="74">
        <v>502319.888035</v>
      </c>
      <c r="F26" s="75">
        <v>494709.7880159999</v>
      </c>
      <c r="G26" s="76">
        <v>-0.015149907858057721</v>
      </c>
      <c r="H26" s="540">
        <v>-0.014765187174105491</v>
      </c>
      <c r="I26" s="77">
        <v>997029.6760509999</v>
      </c>
      <c r="J26" s="540">
        <v>-0.007016791910173991</v>
      </c>
      <c r="K26" s="42">
        <v>502123.73900699994</v>
      </c>
      <c r="L26" s="17">
        <v>1004075.061822</v>
      </c>
    </row>
    <row r="27" spans="2:12" ht="16.5" customHeight="1" thickBot="1">
      <c r="B27" s="772"/>
      <c r="C27" s="773"/>
      <c r="D27" s="376" t="s">
        <v>41</v>
      </c>
      <c r="E27" s="377">
        <v>430226.2485314963</v>
      </c>
      <c r="F27" s="378">
        <v>437766.072089701</v>
      </c>
      <c r="G27" s="534">
        <v>0.017525252315358696</v>
      </c>
      <c r="H27" s="545">
        <v>0.01885012382890068</v>
      </c>
      <c r="I27" s="379">
        <v>867992.3206211973</v>
      </c>
      <c r="J27" s="545">
        <v>-0.015796633712331098</v>
      </c>
      <c r="K27" s="212">
        <v>429666.79971000005</v>
      </c>
      <c r="L27" s="380">
        <v>881923.7470149999</v>
      </c>
    </row>
    <row r="28" spans="2:12" ht="7.5" customHeight="1" thickBot="1">
      <c r="B28" s="51"/>
      <c r="C28" s="51"/>
      <c r="D28" s="51"/>
      <c r="E28" s="47"/>
      <c r="F28" s="92"/>
      <c r="G28" s="93"/>
      <c r="H28" s="105"/>
      <c r="I28" s="92"/>
      <c r="J28" s="105"/>
      <c r="K28" s="51"/>
      <c r="L28" s="47"/>
    </row>
    <row r="29" spans="2:12" ht="16.5" customHeight="1">
      <c r="B29" s="756" t="s">
        <v>67</v>
      </c>
      <c r="C29" s="771"/>
      <c r="D29" s="94" t="s">
        <v>66</v>
      </c>
      <c r="E29" s="95">
        <v>107707.77025200002</v>
      </c>
      <c r="F29" s="96">
        <v>106912.6067</v>
      </c>
      <c r="G29" s="535">
        <v>-0.007382601553626048</v>
      </c>
      <c r="H29" s="546">
        <v>-0.05865632094531398</v>
      </c>
      <c r="I29" s="97">
        <v>214620.37695200002</v>
      </c>
      <c r="J29" s="546">
        <v>-0.030117939085285924</v>
      </c>
      <c r="K29" s="98">
        <v>113574.46709300001</v>
      </c>
      <c r="L29" s="99">
        <v>221285.02588200002</v>
      </c>
    </row>
    <row r="30" spans="2:12" ht="16.5" customHeight="1" thickBot="1">
      <c r="B30" s="772"/>
      <c r="C30" s="773"/>
      <c r="D30" s="88" t="s">
        <v>37</v>
      </c>
      <c r="E30" s="100">
        <v>0.21442067657989144</v>
      </c>
      <c r="F30" s="101">
        <v>0.21611176752488723</v>
      </c>
      <c r="G30" s="536">
        <v>0.0016910909449957823</v>
      </c>
      <c r="H30" s="547">
        <v>-0.010076437234371738</v>
      </c>
      <c r="I30" s="89">
        <v>0.21525976819673098</v>
      </c>
      <c r="J30" s="547">
        <v>-0.005127167298365404</v>
      </c>
      <c r="K30" s="90">
        <v>0.22618820475925897</v>
      </c>
      <c r="L30" s="91">
        <v>0.2203869354950964</v>
      </c>
    </row>
    <row r="31" spans="2:12" ht="7.5" customHeight="1" thickBot="1">
      <c r="B31" s="102"/>
      <c r="C31" s="102"/>
      <c r="D31" s="102"/>
      <c r="E31" s="103"/>
      <c r="F31" s="104"/>
      <c r="G31" s="105"/>
      <c r="H31" s="105"/>
      <c r="I31" s="106"/>
      <c r="J31" s="105"/>
      <c r="K31" s="102"/>
      <c r="L31" s="107"/>
    </row>
    <row r="32" spans="2:12" ht="16.5" customHeight="1" thickBot="1">
      <c r="B32" s="108" t="s">
        <v>46</v>
      </c>
      <c r="C32" s="108"/>
      <c r="D32" s="109"/>
      <c r="E32" s="110">
        <v>1.0708993046001294</v>
      </c>
      <c r="F32" s="111">
        <v>1.1010064728537068</v>
      </c>
      <c r="G32" s="539">
        <v>0.0301071682535774</v>
      </c>
      <c r="H32" s="548">
        <v>0.019119231518903268</v>
      </c>
      <c r="I32" s="112">
        <v>1.0858379881541456</v>
      </c>
      <c r="J32" s="548">
        <v>-0.012893386465508083</v>
      </c>
      <c r="K32" s="113">
        <v>1.0818872413348035</v>
      </c>
      <c r="L32" s="114">
        <v>1.0987313746196536</v>
      </c>
    </row>
    <row r="33" spans="5:12" ht="7.5" customHeight="1" thickBot="1">
      <c r="E33" s="23"/>
      <c r="F33" s="86"/>
      <c r="G33" s="115"/>
      <c r="H33" s="105"/>
      <c r="I33" s="86"/>
      <c r="J33" s="105"/>
      <c r="L33" s="23"/>
    </row>
    <row r="34" spans="2:12" s="116" customFormat="1" ht="16.5" customHeight="1">
      <c r="B34" s="774" t="s">
        <v>47</v>
      </c>
      <c r="C34" s="771"/>
      <c r="D34" s="117" t="s">
        <v>48</v>
      </c>
      <c r="E34" s="118">
        <v>155384.034551</v>
      </c>
      <c r="F34" s="119">
        <v>160323.51914600004</v>
      </c>
      <c r="G34" s="120">
        <v>0.031788881073099004</v>
      </c>
      <c r="H34" s="549">
        <v>0.16560678907204604</v>
      </c>
      <c r="I34" s="121">
        <v>315707.553697</v>
      </c>
      <c r="J34" s="549">
        <v>0.17159777376019053</v>
      </c>
      <c r="K34" s="122">
        <v>137545.114398</v>
      </c>
      <c r="L34" s="121">
        <v>269467.526115</v>
      </c>
    </row>
    <row r="35" spans="2:13" s="116" customFormat="1" ht="16.5" customHeight="1">
      <c r="B35" s="775"/>
      <c r="C35" s="776"/>
      <c r="D35" s="251" t="s">
        <v>69</v>
      </c>
      <c r="E35" s="123">
        <v>115088.83922</v>
      </c>
      <c r="F35" s="124">
        <v>113090.410959</v>
      </c>
      <c r="G35" s="125">
        <v>-0.01736422293025186</v>
      </c>
      <c r="H35" s="550">
        <v>0.11830569111155138</v>
      </c>
      <c r="I35" s="126">
        <v>228179.250179</v>
      </c>
      <c r="J35" s="550">
        <v>0.15331335741341448</v>
      </c>
      <c r="K35" s="123">
        <v>101126.56302999999</v>
      </c>
      <c r="L35" s="126">
        <v>197846.707239</v>
      </c>
      <c r="M35" s="127"/>
    </row>
    <row r="36" spans="2:12" s="116" customFormat="1" ht="16.5" customHeight="1">
      <c r="B36" s="758"/>
      <c r="C36" s="776"/>
      <c r="D36" s="128" t="s">
        <v>34</v>
      </c>
      <c r="E36" s="129">
        <v>118413.92408499998</v>
      </c>
      <c r="F36" s="130">
        <v>122952.24284299996</v>
      </c>
      <c r="G36" s="131">
        <v>0.03832588771183936</v>
      </c>
      <c r="H36" s="551">
        <v>0.23546555997966492</v>
      </c>
      <c r="I36" s="127">
        <v>241366.16692799993</v>
      </c>
      <c r="J36" s="551">
        <v>0.18909646086387444</v>
      </c>
      <c r="K36" s="132">
        <v>99518.95611321102</v>
      </c>
      <c r="L36" s="127">
        <v>202982.831815552</v>
      </c>
    </row>
    <row r="37" spans="2:12" ht="16.5" customHeight="1" thickBot="1">
      <c r="B37" s="772"/>
      <c r="C37" s="773"/>
      <c r="D37" s="288" t="s">
        <v>49</v>
      </c>
      <c r="E37" s="110">
        <v>1.0288914623480028</v>
      </c>
      <c r="F37" s="232">
        <v>1.0872030776117285</v>
      </c>
      <c r="G37" s="552">
        <v>0.05831161526372575</v>
      </c>
      <c r="H37" s="553">
        <v>0.1031000572837466</v>
      </c>
      <c r="I37" s="233">
        <v>1.057791919022677</v>
      </c>
      <c r="J37" s="553">
        <v>0.03183179743042075</v>
      </c>
      <c r="K37" s="113">
        <v>0.9841030203279819</v>
      </c>
      <c r="L37" s="114">
        <v>1.0259601215922562</v>
      </c>
    </row>
    <row r="38" spans="5:12" ht="16.5" customHeight="1">
      <c r="E38" s="23"/>
      <c r="K38" s="27"/>
      <c r="L38" s="23"/>
    </row>
    <row r="39" spans="5:12" ht="9.75" customHeight="1">
      <c r="E39" s="23"/>
      <c r="F39" s="133"/>
      <c r="L39" s="23"/>
    </row>
    <row r="56" ht="21"/>
    <row r="61" ht="21"/>
    <row r="65" ht="21"/>
  </sheetData>
  <sheetProtection/>
  <mergeCells count="10">
    <mergeCell ref="B26:C27"/>
    <mergeCell ref="B8:C13"/>
    <mergeCell ref="B14:C19"/>
    <mergeCell ref="B20:C25"/>
    <mergeCell ref="B29:C30"/>
    <mergeCell ref="B34:C37"/>
    <mergeCell ref="F5:J5"/>
    <mergeCell ref="K5:L5"/>
    <mergeCell ref="F6:F7"/>
    <mergeCell ref="K6:K7"/>
  </mergeCells>
  <printOptions horizontalCentered="1"/>
  <pageMargins left="0.25" right="0.25" top="0.75" bottom="0.75" header="0.3" footer="0.3"/>
  <pageSetup fitToHeight="0" fitToWidth="0" horizontalDpi="600" verticalDpi="600" orientation="landscape" paperSize="9" scale="43" r:id="rId1"/>
  <headerFooter alignWithMargins="0">
    <oddFooter>&amp;C&amp;"-,보통"&amp;9─ 3 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E66"/>
  <sheetViews>
    <sheetView showGridLines="0" view="pageBreakPreview" zoomScale="85" zoomScaleSheetLayoutView="85" zoomScalePageLayoutView="0" workbookViewId="0" topLeftCell="A1">
      <pane xSplit="3" ySplit="7" topLeftCell="D8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A16" sqref="A16"/>
    </sheetView>
  </sheetViews>
  <sheetFormatPr defaultColWidth="9.00390625" defaultRowHeight="14.25"/>
  <cols>
    <col min="1" max="1" width="1.625" style="1" customWidth="1"/>
    <col min="2" max="2" width="2.375" style="1" customWidth="1"/>
    <col min="3" max="3" width="17.625" style="1" customWidth="1"/>
    <col min="4" max="12" width="10.875" style="1" customWidth="1"/>
    <col min="13" max="13" width="10.625" style="1" customWidth="1"/>
    <col min="14" max="31" width="9.875" style="1" customWidth="1"/>
    <col min="32" max="34" width="9.25390625" style="1" customWidth="1"/>
    <col min="35" max="46" width="9.25390625" style="1" hidden="1" customWidth="1"/>
    <col min="47" max="57" width="0" style="1" hidden="1" customWidth="1"/>
    <col min="58" max="16384" width="9.00390625" style="1" customWidth="1"/>
  </cols>
  <sheetData>
    <row r="1" spans="1:8" s="5" customFormat="1" ht="24.75" customHeight="1">
      <c r="A1" s="5" t="s">
        <v>113</v>
      </c>
      <c r="F1" s="3"/>
      <c r="G1" s="3"/>
      <c r="H1" s="3"/>
    </row>
    <row r="2" spans="1:29" ht="3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</row>
    <row r="3" spans="8:10" s="86" customFormat="1" ht="9.75" customHeight="1">
      <c r="H3" s="289"/>
      <c r="J3" s="134"/>
    </row>
    <row r="4" spans="2:33" s="86" customFormat="1" ht="18" customHeight="1" thickBot="1">
      <c r="B4" s="77"/>
      <c r="H4" s="290"/>
      <c r="J4" s="294"/>
      <c r="L4" s="294" t="s">
        <v>68</v>
      </c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G4" s="294"/>
    </row>
    <row r="5" spans="2:31" s="77" customFormat="1" ht="18.75" customHeight="1">
      <c r="B5" s="135"/>
      <c r="C5" s="136"/>
      <c r="D5" s="135"/>
      <c r="E5" s="135"/>
      <c r="F5" s="136"/>
      <c r="G5" s="138"/>
      <c r="H5" s="138"/>
      <c r="I5" s="319"/>
      <c r="J5" s="138"/>
      <c r="K5" s="138"/>
      <c r="L5" s="138"/>
      <c r="M5" s="483"/>
      <c r="N5" s="137"/>
      <c r="O5" s="135"/>
      <c r="P5" s="136"/>
      <c r="Q5" s="137"/>
      <c r="R5" s="135"/>
      <c r="S5" s="136"/>
      <c r="T5" s="137"/>
      <c r="U5" s="135"/>
      <c r="V5" s="136"/>
      <c r="W5" s="137"/>
      <c r="X5" s="135"/>
      <c r="Y5" s="136"/>
      <c r="Z5" s="135"/>
      <c r="AA5" s="135"/>
      <c r="AB5" s="136"/>
      <c r="AC5" s="135"/>
      <c r="AD5" s="135"/>
      <c r="AE5" s="136"/>
    </row>
    <row r="6" spans="1:31" s="77" customFormat="1" ht="18.75" customHeight="1">
      <c r="A6" s="139"/>
      <c r="B6" s="140"/>
      <c r="C6" s="141" t="s">
        <v>50</v>
      </c>
      <c r="D6" s="142"/>
      <c r="E6" s="140" t="e">
        <f>#REF!</f>
        <v>#REF!</v>
      </c>
      <c r="F6" s="141"/>
      <c r="G6" s="143"/>
      <c r="H6" s="322" t="e">
        <f>#REF!</f>
        <v>#REF!</v>
      </c>
      <c r="I6" s="320"/>
      <c r="J6" s="143"/>
      <c r="K6" s="322" t="e">
        <f>#REF!</f>
        <v>#REF!</v>
      </c>
      <c r="L6" s="144"/>
      <c r="M6" s="144"/>
      <c r="N6" s="487"/>
      <c r="O6" s="316" t="s">
        <v>177</v>
      </c>
      <c r="P6" s="141"/>
      <c r="Q6" s="487"/>
      <c r="R6" s="316" t="s">
        <v>210</v>
      </c>
      <c r="S6" s="141"/>
      <c r="T6" s="487"/>
      <c r="U6" s="316" t="s">
        <v>211</v>
      </c>
      <c r="V6" s="141"/>
      <c r="W6" s="487"/>
      <c r="X6" s="316" t="s">
        <v>175</v>
      </c>
      <c r="Y6" s="141"/>
      <c r="Z6" s="142"/>
      <c r="AA6" s="316" t="s">
        <v>176</v>
      </c>
      <c r="AB6" s="141"/>
      <c r="AC6" s="142"/>
      <c r="AD6" s="316" t="s">
        <v>202</v>
      </c>
      <c r="AE6" s="141"/>
    </row>
    <row r="7" spans="2:31" s="77" customFormat="1" ht="18.75" customHeight="1" thickBot="1">
      <c r="B7" s="140"/>
      <c r="C7" s="141"/>
      <c r="D7" s="147"/>
      <c r="E7" s="148" t="s">
        <v>51</v>
      </c>
      <c r="F7" s="149" t="s">
        <v>142</v>
      </c>
      <c r="G7" s="150"/>
      <c r="H7" s="151" t="s">
        <v>51</v>
      </c>
      <c r="I7" s="321" t="s">
        <v>142</v>
      </c>
      <c r="J7" s="150"/>
      <c r="K7" s="151" t="s">
        <v>51</v>
      </c>
      <c r="L7" s="151" t="s">
        <v>142</v>
      </c>
      <c r="M7" s="484"/>
      <c r="N7" s="146"/>
      <c r="O7" s="148" t="s">
        <v>51</v>
      </c>
      <c r="P7" s="149" t="s">
        <v>114</v>
      </c>
      <c r="Q7" s="146"/>
      <c r="R7" s="148" t="s">
        <v>51</v>
      </c>
      <c r="S7" s="149" t="s">
        <v>114</v>
      </c>
      <c r="T7" s="146"/>
      <c r="U7" s="148" t="s">
        <v>51</v>
      </c>
      <c r="V7" s="149" t="s">
        <v>114</v>
      </c>
      <c r="W7" s="146"/>
      <c r="X7" s="148" t="s">
        <v>51</v>
      </c>
      <c r="Y7" s="149" t="s">
        <v>114</v>
      </c>
      <c r="Z7" s="488"/>
      <c r="AA7" s="148" t="s">
        <v>51</v>
      </c>
      <c r="AB7" s="149" t="s">
        <v>114</v>
      </c>
      <c r="AC7" s="488"/>
      <c r="AD7" s="148" t="s">
        <v>51</v>
      </c>
      <c r="AE7" s="149" t="s">
        <v>114</v>
      </c>
    </row>
    <row r="8" spans="2:31" s="77" customFormat="1" ht="18.75" customHeight="1" thickBot="1" thickTop="1">
      <c r="B8" s="152"/>
      <c r="C8" s="153" t="s">
        <v>134</v>
      </c>
      <c r="D8" s="300">
        <f>AC8</f>
        <v>7599069.822678</v>
      </c>
      <c r="E8" s="262">
        <f aca="true" t="shared" si="0" ref="E8:E20">AD8</f>
        <v>1</v>
      </c>
      <c r="F8" s="365">
        <f aca="true" t="shared" si="1" ref="F8:F20">AE8</f>
        <v>0.01591386690380333</v>
      </c>
      <c r="G8" s="300">
        <f>Z8</f>
        <v>7541121.114893</v>
      </c>
      <c r="H8" s="269">
        <f aca="true" t="shared" si="2" ref="H8:H20">AA8</f>
        <v>1</v>
      </c>
      <c r="I8" s="269">
        <f aca="true" t="shared" si="3" ref="I8:I20">AB8</f>
        <v>0.05882410424665856</v>
      </c>
      <c r="J8" s="366">
        <f>Q8</f>
        <v>7603864.499009999</v>
      </c>
      <c r="K8" s="365">
        <f aca="true" t="shared" si="4" ref="K8:K20">R8</f>
        <v>1</v>
      </c>
      <c r="L8" s="365">
        <f aca="true" t="shared" si="5" ref="L8:L20">S8</f>
        <v>0.03402635372199106</v>
      </c>
      <c r="M8" s="168"/>
      <c r="N8" s="300">
        <v>7425220.173420999</v>
      </c>
      <c r="O8" s="262">
        <v>1</v>
      </c>
      <c r="P8" s="608">
        <v>0.04626219084440885</v>
      </c>
      <c r="Q8" s="639">
        <v>7603864.499009999</v>
      </c>
      <c r="R8" s="640">
        <v>1</v>
      </c>
      <c r="S8" s="641">
        <v>0.03402635372199106</v>
      </c>
      <c r="T8" s="639">
        <v>7606617.835261999</v>
      </c>
      <c r="U8" s="640">
        <v>1</v>
      </c>
      <c r="V8" s="641">
        <v>0.0323243961853102</v>
      </c>
      <c r="W8" s="300">
        <v>7383491.511496</v>
      </c>
      <c r="X8" s="262">
        <v>1</v>
      </c>
      <c r="Y8" s="608">
        <v>-0.04758126340103661</v>
      </c>
      <c r="Z8" s="301">
        <v>7541121.114893</v>
      </c>
      <c r="AA8" s="262">
        <v>1</v>
      </c>
      <c r="AB8" s="608">
        <v>0.05882410424665856</v>
      </c>
      <c r="AC8" s="669">
        <v>7599069.822678</v>
      </c>
      <c r="AD8" s="640">
        <v>1</v>
      </c>
      <c r="AE8" s="641">
        <v>0.01591386690380333</v>
      </c>
    </row>
    <row r="9" spans="2:31" s="86" customFormat="1" ht="18.75" customHeight="1">
      <c r="B9" s="155"/>
      <c r="C9" s="156" t="s">
        <v>133</v>
      </c>
      <c r="D9" s="302">
        <f aca="true" t="shared" si="6" ref="D9:D20">AC9</f>
        <v>1144243.92909</v>
      </c>
      <c r="E9" s="263">
        <f t="shared" si="0"/>
        <v>0.15057684108589428</v>
      </c>
      <c r="F9" s="270">
        <f t="shared" si="1"/>
        <v>0.0061175867643923874</v>
      </c>
      <c r="G9" s="302">
        <f aca="true" t="shared" si="7" ref="G9:G20">Z9</f>
        <v>1200367.547004</v>
      </c>
      <c r="H9" s="270">
        <f t="shared" si="2"/>
        <v>0.1591762721637487</v>
      </c>
      <c r="I9" s="270">
        <f t="shared" si="3"/>
        <v>0.006019382436841384</v>
      </c>
      <c r="J9" s="312">
        <f aca="true" t="shared" si="8" ref="J9:J20">Q9</f>
        <v>630023.833493</v>
      </c>
      <c r="K9" s="291">
        <f t="shared" si="4"/>
        <v>0.08285574178432917</v>
      </c>
      <c r="L9" s="270">
        <f t="shared" si="5"/>
        <v>0.013222716768055252</v>
      </c>
      <c r="M9" s="485"/>
      <c r="N9" s="302">
        <v>520161.130159</v>
      </c>
      <c r="O9" s="263">
        <v>0.07005329377584607</v>
      </c>
      <c r="P9" s="609">
        <v>0.0122325531546034</v>
      </c>
      <c r="Q9" s="642">
        <v>630023.833493</v>
      </c>
      <c r="R9" s="643">
        <v>0.08285574178432917</v>
      </c>
      <c r="S9" s="644">
        <v>0.013222716768055252</v>
      </c>
      <c r="T9" s="642">
        <v>726151.227261</v>
      </c>
      <c r="U9" s="643">
        <v>0.09546308793045717</v>
      </c>
      <c r="V9" s="644">
        <v>0.0058630571643984416</v>
      </c>
      <c r="W9" s="302">
        <v>830171.456251</v>
      </c>
      <c r="X9" s="263">
        <v>0.11243616315647333</v>
      </c>
      <c r="Y9" s="609">
        <v>0.0068444217097713145</v>
      </c>
      <c r="Z9" s="303">
        <v>1200367.547004</v>
      </c>
      <c r="AA9" s="263">
        <v>0.1591762721637487</v>
      </c>
      <c r="AB9" s="609">
        <v>0.006019382436841384</v>
      </c>
      <c r="AC9" s="670">
        <v>1144243.92909</v>
      </c>
      <c r="AD9" s="643">
        <v>0.15057684108589428</v>
      </c>
      <c r="AE9" s="644">
        <v>0.0061175867643923874</v>
      </c>
    </row>
    <row r="10" spans="2:31" s="86" customFormat="1" ht="18.75" customHeight="1">
      <c r="B10" s="140"/>
      <c r="C10" s="141" t="s">
        <v>132</v>
      </c>
      <c r="D10" s="304">
        <f t="shared" si="6"/>
        <v>2456948.337843</v>
      </c>
      <c r="E10" s="264">
        <f t="shared" si="0"/>
        <v>0.32332224800865733</v>
      </c>
      <c r="F10" s="271">
        <f t="shared" si="1"/>
        <v>0.02291783016657868</v>
      </c>
      <c r="G10" s="304">
        <f t="shared" si="7"/>
        <v>2332660.744937</v>
      </c>
      <c r="H10" s="271">
        <f t="shared" si="2"/>
        <v>0.3093254582969389</v>
      </c>
      <c r="I10" s="271">
        <f t="shared" si="3"/>
        <v>0.03115530554138322</v>
      </c>
      <c r="J10" s="313">
        <f t="shared" si="8"/>
        <v>2424995.9727519997</v>
      </c>
      <c r="K10" s="292">
        <f t="shared" si="4"/>
        <v>0.3189162527906339</v>
      </c>
      <c r="L10" s="271">
        <f t="shared" si="5"/>
        <v>0.021599923134833558</v>
      </c>
      <c r="M10" s="485"/>
      <c r="N10" s="304">
        <v>2577557.2265669997</v>
      </c>
      <c r="O10" s="264">
        <v>0.3471354608168406</v>
      </c>
      <c r="P10" s="610">
        <v>0.04971015670408151</v>
      </c>
      <c r="Q10" s="645">
        <v>2424995.9727519997</v>
      </c>
      <c r="R10" s="646">
        <v>0.3189162527906339</v>
      </c>
      <c r="S10" s="647">
        <v>0.021599923134833558</v>
      </c>
      <c r="T10" s="645">
        <v>2425867.9879159997</v>
      </c>
      <c r="U10" s="646">
        <v>0.318915454996359</v>
      </c>
      <c r="V10" s="647">
        <v>0.03543232979546456</v>
      </c>
      <c r="W10" s="304">
        <v>2380562.29384</v>
      </c>
      <c r="X10" s="264">
        <v>0.32241687962036597</v>
      </c>
      <c r="Y10" s="610">
        <v>0.022922507597331596</v>
      </c>
      <c r="Z10" s="305">
        <v>2332660.744937</v>
      </c>
      <c r="AA10" s="264">
        <v>0.3093254582969389</v>
      </c>
      <c r="AB10" s="610">
        <v>0.03115530554138322</v>
      </c>
      <c r="AC10" s="671">
        <v>2456948.337843</v>
      </c>
      <c r="AD10" s="646">
        <v>0.32332224800865733</v>
      </c>
      <c r="AE10" s="647">
        <v>0.02291783016657868</v>
      </c>
    </row>
    <row r="11" spans="2:31" s="86" customFormat="1" ht="18.75" customHeight="1">
      <c r="B11" s="159"/>
      <c r="C11" s="349" t="s">
        <v>131</v>
      </c>
      <c r="D11" s="347">
        <f t="shared" si="6"/>
        <v>1120391.3394618975</v>
      </c>
      <c r="E11" s="348">
        <f t="shared" si="0"/>
        <v>0.14743795827724857</v>
      </c>
      <c r="F11" s="345">
        <f t="shared" si="1"/>
        <v>0.018632417200503806</v>
      </c>
      <c r="G11" s="347">
        <f t="shared" si="7"/>
        <v>949309.3979584107</v>
      </c>
      <c r="H11" s="345">
        <f t="shared" si="2"/>
        <v>0.12588438555689213</v>
      </c>
      <c r="I11" s="345">
        <f t="shared" si="3"/>
        <v>0.018074988831426355</v>
      </c>
      <c r="J11" s="347">
        <f t="shared" si="8"/>
        <v>802459.4116976459</v>
      </c>
      <c r="K11" s="346">
        <f t="shared" si="4"/>
        <v>0.10553310251676944</v>
      </c>
      <c r="L11" s="345">
        <f t="shared" si="5"/>
        <v>0.02320539340550469</v>
      </c>
      <c r="M11" s="486"/>
      <c r="N11" s="347">
        <v>788821.3889661162</v>
      </c>
      <c r="O11" s="348">
        <v>0.10623542070708523</v>
      </c>
      <c r="P11" s="611">
        <v>0.02190273418740403</v>
      </c>
      <c r="Q11" s="648">
        <v>802459.4116976459</v>
      </c>
      <c r="R11" s="649">
        <v>0.10553310251676944</v>
      </c>
      <c r="S11" s="650">
        <v>0.02320539340550469</v>
      </c>
      <c r="T11" s="648">
        <v>801318.0419692603</v>
      </c>
      <c r="U11" s="649">
        <v>0.10534485356351021</v>
      </c>
      <c r="V11" s="650">
        <v>0.021186473801455906</v>
      </c>
      <c r="W11" s="347">
        <v>836192.1795423934</v>
      </c>
      <c r="X11" s="348">
        <v>0.11325159353680479</v>
      </c>
      <c r="Y11" s="611">
        <v>0.018996446661066483</v>
      </c>
      <c r="Z11" s="373">
        <v>949309.3979584107</v>
      </c>
      <c r="AA11" s="348">
        <v>0.12588438555689213</v>
      </c>
      <c r="AB11" s="611">
        <v>0.018074988831426355</v>
      </c>
      <c r="AC11" s="672">
        <v>1120391.3394618975</v>
      </c>
      <c r="AD11" s="649">
        <v>0.14743795827724857</v>
      </c>
      <c r="AE11" s="650">
        <v>0.018632417200503806</v>
      </c>
    </row>
    <row r="12" spans="2:31" s="86" customFormat="1" ht="18.75" customHeight="1">
      <c r="B12" s="161"/>
      <c r="C12" s="162" t="s">
        <v>139</v>
      </c>
      <c r="D12" s="308">
        <f t="shared" si="6"/>
        <v>19999.3138336234</v>
      </c>
      <c r="E12" s="266">
        <f t="shared" si="0"/>
        <v>0.002631810774252817</v>
      </c>
      <c r="F12" s="273">
        <f t="shared" si="1"/>
        <v>0.03222848246814824</v>
      </c>
      <c r="G12" s="308">
        <f t="shared" si="7"/>
        <v>19999.2771445319</v>
      </c>
      <c r="H12" s="273">
        <f t="shared" si="2"/>
        <v>0.002652029696888865</v>
      </c>
      <c r="I12" s="273">
        <f t="shared" si="3"/>
        <v>0.032619082594918546</v>
      </c>
      <c r="J12" s="308">
        <f t="shared" si="8"/>
        <v>19998.778820218744</v>
      </c>
      <c r="K12" s="295">
        <f t="shared" si="4"/>
        <v>0.0026300809046271834</v>
      </c>
      <c r="L12" s="273">
        <f t="shared" si="5"/>
        <v>0.03991125384852081</v>
      </c>
      <c r="M12" s="486"/>
      <c r="N12" s="308">
        <v>50096.352271926284</v>
      </c>
      <c r="O12" s="266">
        <v>0.006746783408692586</v>
      </c>
      <c r="P12" s="323">
        <v>0.027380415634015828</v>
      </c>
      <c r="Q12" s="651">
        <v>19998.778820218744</v>
      </c>
      <c r="R12" s="652">
        <v>0.0026300809046271834</v>
      </c>
      <c r="S12" s="653">
        <v>0.03991125384852081</v>
      </c>
      <c r="T12" s="651">
        <v>19998.904493395006</v>
      </c>
      <c r="U12" s="652">
        <v>0.0026291454265897365</v>
      </c>
      <c r="V12" s="653">
        <v>0.032168835840372514</v>
      </c>
      <c r="W12" s="308">
        <v>19999.007104356224</v>
      </c>
      <c r="X12" s="266">
        <v>0.0027086111053582214</v>
      </c>
      <c r="Y12" s="323">
        <v>0.03248596466456989</v>
      </c>
      <c r="Z12" s="309">
        <v>19999.2771445319</v>
      </c>
      <c r="AA12" s="266">
        <v>0.002652029696888865</v>
      </c>
      <c r="AB12" s="323">
        <v>0.032619082594918546</v>
      </c>
      <c r="AC12" s="673">
        <v>19999.3138336234</v>
      </c>
      <c r="AD12" s="652">
        <v>0.002631810774252817</v>
      </c>
      <c r="AE12" s="653">
        <v>0.03222848246814824</v>
      </c>
    </row>
    <row r="13" spans="2:31" s="86" customFormat="1" ht="18.75" customHeight="1">
      <c r="B13" s="161"/>
      <c r="C13" s="162" t="s">
        <v>130</v>
      </c>
      <c r="D13" s="308">
        <f t="shared" si="6"/>
        <v>112762.16118708957</v>
      </c>
      <c r="E13" s="266">
        <f t="shared" si="0"/>
        <v>0.014838942636185818</v>
      </c>
      <c r="F13" s="273">
        <f t="shared" si="1"/>
        <v>0.03218606405034877</v>
      </c>
      <c r="G13" s="308">
        <f t="shared" si="7"/>
        <v>113284.04545242651</v>
      </c>
      <c r="H13" s="273">
        <f t="shared" si="2"/>
        <v>0.015022175579265164</v>
      </c>
      <c r="I13" s="273">
        <f t="shared" si="3"/>
        <v>0.05355136457457944</v>
      </c>
      <c r="J13" s="308">
        <f t="shared" si="8"/>
        <v>156316.83986896803</v>
      </c>
      <c r="K13" s="295">
        <f t="shared" si="4"/>
        <v>0.020557552003894863</v>
      </c>
      <c r="L13" s="273">
        <f t="shared" si="5"/>
        <v>0.037143042704419545</v>
      </c>
      <c r="M13" s="486"/>
      <c r="N13" s="308">
        <v>154815.5987223754</v>
      </c>
      <c r="O13" s="266">
        <v>0.020849967422723263</v>
      </c>
      <c r="P13" s="323">
        <v>0.037155986838786015</v>
      </c>
      <c r="Q13" s="651">
        <v>156316.83986896803</v>
      </c>
      <c r="R13" s="652">
        <v>0.020557552003894863</v>
      </c>
      <c r="S13" s="653">
        <v>0.037143042704419545</v>
      </c>
      <c r="T13" s="651">
        <v>126263.71848426702</v>
      </c>
      <c r="U13" s="652">
        <v>0.016599193126141595</v>
      </c>
      <c r="V13" s="653">
        <v>0.03368782677231863</v>
      </c>
      <c r="W13" s="308">
        <v>115130.00411225844</v>
      </c>
      <c r="X13" s="266">
        <v>0.01559289449077073</v>
      </c>
      <c r="Y13" s="323">
        <v>0.03594315537073643</v>
      </c>
      <c r="Z13" s="309">
        <v>113284.04545242651</v>
      </c>
      <c r="AA13" s="266">
        <v>0.015022175579265164</v>
      </c>
      <c r="AB13" s="323">
        <v>0.05355136457457944</v>
      </c>
      <c r="AC13" s="673">
        <v>112762.16118708957</v>
      </c>
      <c r="AD13" s="652">
        <v>0.014838942636185818</v>
      </c>
      <c r="AE13" s="653">
        <v>0.03218606405034877</v>
      </c>
    </row>
    <row r="14" spans="2:31" s="86" customFormat="1" ht="18.75" customHeight="1">
      <c r="B14" s="161"/>
      <c r="C14" s="162" t="s">
        <v>129</v>
      </c>
      <c r="D14" s="308">
        <f t="shared" si="6"/>
        <v>105510.69377728118</v>
      </c>
      <c r="E14" s="266">
        <f t="shared" si="0"/>
        <v>0.013884685394310273</v>
      </c>
      <c r="F14" s="273">
        <f t="shared" si="1"/>
        <v>0.03531025562483023</v>
      </c>
      <c r="G14" s="308">
        <f t="shared" si="7"/>
        <v>106122.29241539944</v>
      </c>
      <c r="H14" s="273">
        <f t="shared" si="2"/>
        <v>0.014072482167912403</v>
      </c>
      <c r="I14" s="273">
        <f t="shared" si="3"/>
        <v>0.07955850042639545</v>
      </c>
      <c r="J14" s="308">
        <f t="shared" si="8"/>
        <v>263824.0599199619</v>
      </c>
      <c r="K14" s="295">
        <f t="shared" si="4"/>
        <v>0.03469604961454942</v>
      </c>
      <c r="L14" s="273">
        <f t="shared" si="5"/>
        <v>0.042259129234573034</v>
      </c>
      <c r="M14" s="486"/>
      <c r="N14" s="308">
        <v>229258.07437869787</v>
      </c>
      <c r="O14" s="266">
        <v>0.030875592780311118</v>
      </c>
      <c r="P14" s="323">
        <v>0.03631645046407427</v>
      </c>
      <c r="Q14" s="651">
        <v>263824.0599199619</v>
      </c>
      <c r="R14" s="652">
        <v>0.03469604961454942</v>
      </c>
      <c r="S14" s="653">
        <v>0.042259129234573034</v>
      </c>
      <c r="T14" s="651">
        <v>239169.61267085158</v>
      </c>
      <c r="U14" s="652">
        <v>0.03144230692938628</v>
      </c>
      <c r="V14" s="653">
        <v>0.035641376847062756</v>
      </c>
      <c r="W14" s="308">
        <v>128533.92037971789</v>
      </c>
      <c r="X14" s="266">
        <v>0.017408284438275884</v>
      </c>
      <c r="Y14" s="323">
        <v>0.06044850017304841</v>
      </c>
      <c r="Z14" s="309">
        <v>106122.29241539944</v>
      </c>
      <c r="AA14" s="266">
        <v>0.014072482167912403</v>
      </c>
      <c r="AB14" s="323">
        <v>0.07955850042639545</v>
      </c>
      <c r="AC14" s="673">
        <v>105510.69377728118</v>
      </c>
      <c r="AD14" s="652">
        <v>0.013884685394310273</v>
      </c>
      <c r="AE14" s="653">
        <v>0.03531025562483023</v>
      </c>
    </row>
    <row r="15" spans="2:31" s="86" customFormat="1" ht="18.75" customHeight="1">
      <c r="B15" s="161"/>
      <c r="C15" s="162" t="s">
        <v>128</v>
      </c>
      <c r="D15" s="308">
        <f t="shared" si="6"/>
        <v>1058541.3070633323</v>
      </c>
      <c r="E15" s="266">
        <f t="shared" si="0"/>
        <v>0.1392987999536883</v>
      </c>
      <c r="F15" s="323">
        <f t="shared" si="1"/>
        <v>0.025126410419333337</v>
      </c>
      <c r="G15" s="308">
        <f t="shared" si="7"/>
        <v>1104309.475782236</v>
      </c>
      <c r="H15" s="273">
        <f t="shared" si="2"/>
        <v>0.14643836890529838</v>
      </c>
      <c r="I15" s="273">
        <f t="shared" si="3"/>
        <v>0.033297296117749446</v>
      </c>
      <c r="J15" s="308">
        <f t="shared" si="8"/>
        <v>1145716.4022370058</v>
      </c>
      <c r="K15" s="295">
        <f t="shared" si="4"/>
        <v>0.15067554167833666</v>
      </c>
      <c r="L15" s="273">
        <f t="shared" si="5"/>
        <v>0.01367064954987668</v>
      </c>
      <c r="M15" s="486"/>
      <c r="N15" s="308">
        <v>1318209.785870943</v>
      </c>
      <c r="O15" s="266">
        <v>0.1775314071614402</v>
      </c>
      <c r="P15" s="323">
        <v>0.06911997271886591</v>
      </c>
      <c r="Q15" s="651">
        <v>1145716.4022370058</v>
      </c>
      <c r="R15" s="652">
        <v>0.15067554167833666</v>
      </c>
      <c r="S15" s="653">
        <v>0.01367064954987668</v>
      </c>
      <c r="T15" s="651">
        <v>1229149.1522591955</v>
      </c>
      <c r="U15" s="652">
        <v>0.16158944472814563</v>
      </c>
      <c r="V15" s="653">
        <v>0.04557996792379229</v>
      </c>
      <c r="W15" s="308">
        <v>1280707.1827012738</v>
      </c>
      <c r="X15" s="266">
        <v>0.17345549604915633</v>
      </c>
      <c r="Y15" s="323">
        <v>0.01795872008239372</v>
      </c>
      <c r="Z15" s="309">
        <v>1104309.475782236</v>
      </c>
      <c r="AA15" s="266">
        <v>0.14643836890529838</v>
      </c>
      <c r="AB15" s="323">
        <v>0.033297296117749446</v>
      </c>
      <c r="AC15" s="673">
        <v>1058541.3070633323</v>
      </c>
      <c r="AD15" s="652">
        <v>0.1392987999536883</v>
      </c>
      <c r="AE15" s="653">
        <v>0.025126410419333337</v>
      </c>
    </row>
    <row r="16" spans="2:31" s="86" customFormat="1" ht="18.75" customHeight="1">
      <c r="B16" s="161"/>
      <c r="C16" s="162" t="s">
        <v>127</v>
      </c>
      <c r="D16" s="308">
        <f t="shared" si="6"/>
        <v>39743.52251977583</v>
      </c>
      <c r="E16" s="266">
        <f t="shared" si="0"/>
        <v>0.005230050972971551</v>
      </c>
      <c r="F16" s="273">
        <f t="shared" si="1"/>
        <v>0.010841679301149168</v>
      </c>
      <c r="G16" s="308">
        <f t="shared" si="7"/>
        <v>39636.25618399541</v>
      </c>
      <c r="H16" s="273">
        <f t="shared" si="2"/>
        <v>0.005256016390681958</v>
      </c>
      <c r="I16" s="273">
        <f t="shared" si="3"/>
        <v>0.01639319175555917</v>
      </c>
      <c r="J16" s="374">
        <f t="shared" si="8"/>
        <v>36680.48020819961</v>
      </c>
      <c r="K16" s="295">
        <f t="shared" si="4"/>
        <v>0.004823926072456354</v>
      </c>
      <c r="L16" s="273">
        <f t="shared" si="5"/>
        <v>0.03589254733642364</v>
      </c>
      <c r="M16" s="486"/>
      <c r="N16" s="308">
        <v>36356.026356941285</v>
      </c>
      <c r="O16" s="266">
        <v>0.004896289336588262</v>
      </c>
      <c r="P16" s="323">
        <v>0.02508503212838105</v>
      </c>
      <c r="Q16" s="651">
        <v>36680.48020819961</v>
      </c>
      <c r="R16" s="652">
        <v>0.004823926072456354</v>
      </c>
      <c r="S16" s="653">
        <v>0.03589254733642364</v>
      </c>
      <c r="T16" s="651">
        <v>9968.55803903063</v>
      </c>
      <c r="U16" s="652">
        <v>0.0013105112225855996</v>
      </c>
      <c r="V16" s="653">
        <v>0.019036298029153218</v>
      </c>
      <c r="W16" s="308">
        <v>0</v>
      </c>
      <c r="X16" s="266">
        <v>0</v>
      </c>
      <c r="Y16" s="323">
        <v>0.017448807809239734</v>
      </c>
      <c r="Z16" s="309">
        <v>39636.25618399541</v>
      </c>
      <c r="AA16" s="266">
        <v>0.005256016390681958</v>
      </c>
      <c r="AB16" s="323">
        <v>0.01639319175555917</v>
      </c>
      <c r="AC16" s="673">
        <v>39743.52251977583</v>
      </c>
      <c r="AD16" s="652">
        <v>0.005230050972971551</v>
      </c>
      <c r="AE16" s="653">
        <v>0.010841679301149168</v>
      </c>
    </row>
    <row r="17" spans="2:31" s="86" customFormat="1" ht="18.75" customHeight="1">
      <c r="B17" s="165"/>
      <c r="C17" s="160" t="s">
        <v>126</v>
      </c>
      <c r="D17" s="306">
        <f t="shared" si="6"/>
        <v>1256489.195231</v>
      </c>
      <c r="E17" s="265">
        <f t="shared" si="0"/>
        <v>0.1653477628908269</v>
      </c>
      <c r="F17" s="272">
        <f t="shared" si="1"/>
        <v>0.012356343385929346</v>
      </c>
      <c r="G17" s="306">
        <f t="shared" si="7"/>
        <v>1244225.416619</v>
      </c>
      <c r="H17" s="272">
        <f t="shared" si="2"/>
        <v>0.16499210099699535</v>
      </c>
      <c r="I17" s="272">
        <f t="shared" si="3"/>
        <v>0.043222741260390454</v>
      </c>
      <c r="J17" s="314">
        <f t="shared" si="8"/>
        <v>1301266.027255</v>
      </c>
      <c r="K17" s="293">
        <f t="shared" si="4"/>
        <v>0.17113219566503599</v>
      </c>
      <c r="L17" s="272">
        <f t="shared" si="5"/>
        <v>0.04100714494383456</v>
      </c>
      <c r="M17" s="485"/>
      <c r="N17" s="306">
        <v>1292426.1402220002</v>
      </c>
      <c r="O17" s="265">
        <v>0.17405896526116674</v>
      </c>
      <c r="P17" s="612">
        <v>0.046333191083562555</v>
      </c>
      <c r="Q17" s="654">
        <v>1301266.027255</v>
      </c>
      <c r="R17" s="655">
        <v>0.17113219566503599</v>
      </c>
      <c r="S17" s="656">
        <v>0.04100714494383456</v>
      </c>
      <c r="T17" s="654">
        <v>1319973.0991899997</v>
      </c>
      <c r="U17" s="655">
        <v>0.17352956698718325</v>
      </c>
      <c r="V17" s="656">
        <v>0.04243772095786283</v>
      </c>
      <c r="W17" s="306">
        <v>1233056.271545</v>
      </c>
      <c r="X17" s="265">
        <v>0.16700178629922544</v>
      </c>
      <c r="Y17" s="612">
        <v>0.05549771607538984</v>
      </c>
      <c r="Z17" s="628">
        <v>1244225.416619</v>
      </c>
      <c r="AA17" s="265">
        <v>0.16499210099699535</v>
      </c>
      <c r="AB17" s="612">
        <v>0.043222741260390454</v>
      </c>
      <c r="AC17" s="674">
        <v>1256489.195231</v>
      </c>
      <c r="AD17" s="655">
        <v>0.1653477628908269</v>
      </c>
      <c r="AE17" s="656">
        <v>0.012356343385929346</v>
      </c>
    </row>
    <row r="18" spans="2:31" s="86" customFormat="1" ht="18.75" customHeight="1">
      <c r="B18" s="344"/>
      <c r="C18" s="261" t="s">
        <v>125</v>
      </c>
      <c r="D18" s="304">
        <f t="shared" si="6"/>
        <v>2613765.325874</v>
      </c>
      <c r="E18" s="267">
        <f t="shared" si="0"/>
        <v>0.34395858794108025</v>
      </c>
      <c r="F18" s="274">
        <f t="shared" si="1"/>
        <v>0.027608805774202626</v>
      </c>
      <c r="G18" s="304">
        <f t="shared" si="7"/>
        <v>2642630.087363</v>
      </c>
      <c r="H18" s="274">
        <f t="shared" si="2"/>
        <v>0.3504293389671273</v>
      </c>
      <c r="I18" s="274">
        <f t="shared" si="3"/>
        <v>0.04374074371931986</v>
      </c>
      <c r="J18" s="313">
        <f t="shared" si="8"/>
        <v>2828777.906155</v>
      </c>
      <c r="K18" s="296">
        <f t="shared" si="4"/>
        <v>0.3720184527911167</v>
      </c>
      <c r="L18" s="274">
        <f t="shared" si="5"/>
        <v>0.05012591816397905</v>
      </c>
      <c r="M18" s="485"/>
      <c r="N18" s="304">
        <v>2644804.537801</v>
      </c>
      <c r="O18" s="267">
        <v>0.3561920691952313</v>
      </c>
      <c r="P18" s="613">
        <v>0.07307702081011297</v>
      </c>
      <c r="Q18" s="645">
        <v>2828777.906155</v>
      </c>
      <c r="R18" s="657">
        <v>0.3720184527911167</v>
      </c>
      <c r="S18" s="658">
        <v>0.05012591816397905</v>
      </c>
      <c r="T18" s="645">
        <v>2835849.530463</v>
      </c>
      <c r="U18" s="657">
        <v>0.37281346215618355</v>
      </c>
      <c r="V18" s="658">
        <v>0.04020717829631375</v>
      </c>
      <c r="W18" s="304">
        <v>2671855.590016</v>
      </c>
      <c r="X18" s="267">
        <v>0.36186885105183036</v>
      </c>
      <c r="Y18" s="613">
        <v>-0.15777759314247344</v>
      </c>
      <c r="Z18" s="305">
        <v>2642630.087363</v>
      </c>
      <c r="AA18" s="267">
        <v>0.3504293389671273</v>
      </c>
      <c r="AB18" s="613">
        <v>0.04374074371931986</v>
      </c>
      <c r="AC18" s="671">
        <v>2613765.325874</v>
      </c>
      <c r="AD18" s="657">
        <v>0.34395858794108025</v>
      </c>
      <c r="AE18" s="658">
        <v>0.027608805774202626</v>
      </c>
    </row>
    <row r="19" spans="2:31" s="86" customFormat="1" ht="18.75" customHeight="1">
      <c r="B19" s="165"/>
      <c r="C19" s="160" t="s">
        <v>124</v>
      </c>
      <c r="D19" s="306">
        <f t="shared" si="6"/>
        <v>101920.62075900001</v>
      </c>
      <c r="E19" s="265">
        <f t="shared" si="0"/>
        <v>0.013412249543337135</v>
      </c>
      <c r="F19" s="272">
        <f t="shared" si="1"/>
        <v>0.009186968980432822</v>
      </c>
      <c r="G19" s="306">
        <f t="shared" si="7"/>
        <v>97792.25017</v>
      </c>
      <c r="H19" s="272">
        <f t="shared" si="2"/>
        <v>0.012967866273473525</v>
      </c>
      <c r="I19" s="272">
        <f t="shared" si="3"/>
        <v>2.6145701021895255E-05</v>
      </c>
      <c r="J19" s="314">
        <f t="shared" si="8"/>
        <v>248445.938849</v>
      </c>
      <c r="K19" s="293">
        <f t="shared" si="4"/>
        <v>0.032673640999434816</v>
      </c>
      <c r="L19" s="272">
        <f t="shared" si="5"/>
        <v>0.1073559714378354</v>
      </c>
      <c r="M19" s="485"/>
      <c r="N19" s="306">
        <v>219151.50776299997</v>
      </c>
      <c r="O19" s="265">
        <v>0.029514479388431516</v>
      </c>
      <c r="P19" s="612">
        <v>-0.08194188406870326</v>
      </c>
      <c r="Q19" s="654">
        <v>248445.938849</v>
      </c>
      <c r="R19" s="655">
        <v>0.032673640999434816</v>
      </c>
      <c r="S19" s="656">
        <v>0.1073559714378354</v>
      </c>
      <c r="T19" s="654">
        <v>127191.949787</v>
      </c>
      <c r="U19" s="655">
        <v>0.016721222564564278</v>
      </c>
      <c r="V19" s="656">
        <v>0.10103859071310355</v>
      </c>
      <c r="W19" s="306">
        <v>91423.049725</v>
      </c>
      <c r="X19" s="265">
        <v>0.012382089094658742</v>
      </c>
      <c r="Y19" s="612">
        <v>-0.1010577813554568</v>
      </c>
      <c r="Z19" s="628">
        <v>97792.25017</v>
      </c>
      <c r="AA19" s="265">
        <v>0.012967866273473525</v>
      </c>
      <c r="AB19" s="612">
        <v>2.6145701021895255E-05</v>
      </c>
      <c r="AC19" s="674">
        <v>101920.62075900001</v>
      </c>
      <c r="AD19" s="655">
        <v>0.013412249543337135</v>
      </c>
      <c r="AE19" s="656">
        <v>0.009186968980432822</v>
      </c>
    </row>
    <row r="20" spans="2:31" s="86" customFormat="1" ht="18.75" customHeight="1" thickBot="1">
      <c r="B20" s="343"/>
      <c r="C20" s="342" t="s">
        <v>123</v>
      </c>
      <c r="D20" s="341">
        <f t="shared" si="6"/>
        <v>25702.413881</v>
      </c>
      <c r="E20" s="268">
        <f t="shared" si="0"/>
        <v>0.0033823105302040997</v>
      </c>
      <c r="F20" s="275">
        <f t="shared" si="1"/>
        <v>-0.017258242987827785</v>
      </c>
      <c r="G20" s="341">
        <f t="shared" si="7"/>
        <v>23445.0688</v>
      </c>
      <c r="H20" s="275">
        <f t="shared" si="2"/>
        <v>0.0031089633017162676</v>
      </c>
      <c r="I20" s="275">
        <f t="shared" si="3"/>
        <v>1.9689005287227124</v>
      </c>
      <c r="J20" s="340">
        <f t="shared" si="8"/>
        <v>170354.82050600002</v>
      </c>
      <c r="K20" s="297">
        <f t="shared" si="4"/>
        <v>0.022403715969449442</v>
      </c>
      <c r="L20" s="275">
        <f t="shared" si="5"/>
        <v>0.042269126452327305</v>
      </c>
      <c r="M20" s="485"/>
      <c r="N20" s="341">
        <v>171119.630909</v>
      </c>
      <c r="O20" s="268">
        <v>0.023045731562483834</v>
      </c>
      <c r="P20" s="614">
        <v>0.023651616820271535</v>
      </c>
      <c r="Q20" s="659">
        <v>170354.82050600002</v>
      </c>
      <c r="R20" s="660">
        <v>0.022403715969449442</v>
      </c>
      <c r="S20" s="661">
        <v>0.042269126452327305</v>
      </c>
      <c r="T20" s="659">
        <v>171584.040645</v>
      </c>
      <c r="U20" s="660">
        <v>0.022557205365252853</v>
      </c>
      <c r="V20" s="661">
        <v>-0.01199126063395927</v>
      </c>
      <c r="W20" s="341">
        <v>176422.850119</v>
      </c>
      <c r="X20" s="268">
        <v>0.023894230777446134</v>
      </c>
      <c r="Y20" s="614">
        <v>-0.011286808462099231</v>
      </c>
      <c r="Z20" s="629">
        <v>23445.0688</v>
      </c>
      <c r="AA20" s="268">
        <v>0.0031089633017162676</v>
      </c>
      <c r="AB20" s="614">
        <v>1.9689005287227124</v>
      </c>
      <c r="AC20" s="675">
        <v>25702.413881</v>
      </c>
      <c r="AD20" s="660">
        <v>0.0033823105302040997</v>
      </c>
      <c r="AE20" s="661">
        <v>-0.017258242987827785</v>
      </c>
    </row>
    <row r="21" spans="2:10" s="86" customFormat="1" ht="13.5" customHeight="1" thickBot="1">
      <c r="B21" s="77"/>
      <c r="C21" s="77"/>
      <c r="D21" s="77"/>
      <c r="E21" s="77"/>
      <c r="F21" s="168"/>
      <c r="G21" s="168"/>
      <c r="H21" s="168"/>
      <c r="I21" s="77"/>
      <c r="J21" s="168"/>
    </row>
    <row r="22" spans="2:40" s="77" customFormat="1" ht="18.75" customHeight="1">
      <c r="B22" s="135"/>
      <c r="C22" s="136"/>
      <c r="D22" s="29"/>
      <c r="E22" s="790">
        <v>2021</v>
      </c>
      <c r="F22" s="791"/>
      <c r="G22" s="791"/>
      <c r="H22" s="791"/>
      <c r="I22" s="792"/>
      <c r="J22" s="784">
        <v>2020</v>
      </c>
      <c r="K22" s="785"/>
      <c r="N22" s="29"/>
      <c r="Q22" s="29"/>
      <c r="R22" s="793" t="s">
        <v>216</v>
      </c>
      <c r="S22" s="483"/>
      <c r="T22" s="29"/>
      <c r="U22" s="483"/>
      <c r="V22" s="483"/>
      <c r="W22" s="29"/>
      <c r="Y22" s="489"/>
      <c r="Z22" s="29"/>
      <c r="AA22" s="489"/>
      <c r="AB22" s="489"/>
      <c r="AC22" s="29"/>
      <c r="AD22" s="796" t="s">
        <v>217</v>
      </c>
      <c r="AE22" s="86"/>
      <c r="AF22" s="86"/>
      <c r="AG22" s="86"/>
      <c r="AH22" s="86"/>
      <c r="AI22" s="7"/>
      <c r="AJ22" s="86"/>
      <c r="AK22" s="86"/>
      <c r="AL22" s="86"/>
      <c r="AM22" s="86"/>
      <c r="AN22" s="86"/>
    </row>
    <row r="23" spans="1:40" s="77" customFormat="1" ht="18.75" customHeight="1">
      <c r="A23" s="139"/>
      <c r="B23" s="140"/>
      <c r="C23" s="141" t="s">
        <v>50</v>
      </c>
      <c r="D23" s="31" t="e">
        <f>#REF!</f>
        <v>#REF!</v>
      </c>
      <c r="E23" s="786" t="e">
        <f>#REF!</f>
        <v>#REF!</v>
      </c>
      <c r="F23" s="169"/>
      <c r="G23" s="170"/>
      <c r="H23" s="559" t="e">
        <f>E23</f>
        <v>#REF!</v>
      </c>
      <c r="I23" s="141"/>
      <c r="J23" s="788" t="e">
        <f>#REF!</f>
        <v>#REF!</v>
      </c>
      <c r="K23" s="509" t="e">
        <f>J23</f>
        <v>#REF!</v>
      </c>
      <c r="N23" s="498" t="s">
        <v>178</v>
      </c>
      <c r="Q23" s="498" t="s">
        <v>212</v>
      </c>
      <c r="R23" s="794"/>
      <c r="S23" s="322"/>
      <c r="T23" s="498" t="s">
        <v>213</v>
      </c>
      <c r="U23" s="322"/>
      <c r="V23" s="322"/>
      <c r="W23" s="498" t="s">
        <v>179</v>
      </c>
      <c r="Y23" s="489"/>
      <c r="Z23" s="498" t="s">
        <v>180</v>
      </c>
      <c r="AA23" s="490"/>
      <c r="AB23" s="489"/>
      <c r="AC23" s="498" t="s">
        <v>214</v>
      </c>
      <c r="AD23" s="794"/>
      <c r="AE23" s="86"/>
      <c r="AF23" s="86"/>
      <c r="AG23" s="86"/>
      <c r="AH23" s="86"/>
      <c r="AI23" s="7"/>
      <c r="AJ23" s="86"/>
      <c r="AK23" s="86"/>
      <c r="AL23" s="86"/>
      <c r="AM23" s="86"/>
      <c r="AN23" s="86"/>
    </row>
    <row r="24" spans="2:40" s="77" customFormat="1" ht="18.75" customHeight="1" thickBot="1">
      <c r="B24" s="171"/>
      <c r="C24" s="172"/>
      <c r="D24" s="173"/>
      <c r="E24" s="787"/>
      <c r="F24" s="148" t="s">
        <v>30</v>
      </c>
      <c r="G24" s="174" t="s">
        <v>31</v>
      </c>
      <c r="H24" s="560" t="s">
        <v>215</v>
      </c>
      <c r="I24" s="149" t="s">
        <v>31</v>
      </c>
      <c r="J24" s="789"/>
      <c r="K24" s="510" t="s">
        <v>205</v>
      </c>
      <c r="L24" s="145"/>
      <c r="M24" s="145"/>
      <c r="N24" s="499"/>
      <c r="Q24" s="499"/>
      <c r="R24" s="795"/>
      <c r="S24" s="484"/>
      <c r="T24" s="499"/>
      <c r="U24" s="484"/>
      <c r="V24" s="484"/>
      <c r="W24" s="499"/>
      <c r="Y24" s="490"/>
      <c r="Z24" s="499"/>
      <c r="AA24" s="491"/>
      <c r="AB24" s="490"/>
      <c r="AC24" s="499"/>
      <c r="AD24" s="795"/>
      <c r="AE24" s="86"/>
      <c r="AF24" s="86"/>
      <c r="AG24" s="86"/>
      <c r="AH24" s="86"/>
      <c r="AI24" s="7"/>
      <c r="AJ24" s="86"/>
      <c r="AK24" s="86"/>
      <c r="AL24" s="86"/>
      <c r="AM24" s="86"/>
      <c r="AN24" s="86"/>
    </row>
    <row r="25" spans="2:30" s="86" customFormat="1" ht="18.75" customHeight="1" thickTop="1">
      <c r="B25" s="140"/>
      <c r="C25" s="141" t="s">
        <v>115</v>
      </c>
      <c r="D25" s="175">
        <f>Z25</f>
        <v>188811.699439</v>
      </c>
      <c r="E25" s="276">
        <f>AC25</f>
        <v>54442.535376000014</v>
      </c>
      <c r="F25" s="556">
        <f>(E25-D25)/D25</f>
        <v>-0.7116569813324044</v>
      </c>
      <c r="G25" s="561">
        <f>(E25-J25)/J25</f>
        <v>-0.3375235537520282</v>
      </c>
      <c r="H25" s="154">
        <f>AD25</f>
        <v>243254.234815</v>
      </c>
      <c r="I25" s="630">
        <f>(H25-K25)/K25</f>
        <v>-0.12418221822843291</v>
      </c>
      <c r="J25" s="276">
        <f>Q25</f>
        <v>82180.33363199997</v>
      </c>
      <c r="K25" s="154">
        <f>R25</f>
        <v>277745.256922</v>
      </c>
      <c r="L25" s="168"/>
      <c r="M25" s="168"/>
      <c r="N25" s="615">
        <v>195564.92329</v>
      </c>
      <c r="Q25" s="662">
        <v>82180.33363199997</v>
      </c>
      <c r="R25" s="662">
        <v>277745.256922</v>
      </c>
      <c r="S25" s="492"/>
      <c r="T25" s="662">
        <v>81809.33032500005</v>
      </c>
      <c r="U25" s="492"/>
      <c r="V25" s="492"/>
      <c r="W25" s="622">
        <v>103843.39678199997</v>
      </c>
      <c r="X25" s="309"/>
      <c r="Y25" s="485"/>
      <c r="Z25" s="615">
        <v>188811.699439</v>
      </c>
      <c r="AA25" s="492"/>
      <c r="AB25" s="485"/>
      <c r="AC25" s="662">
        <v>54442.535376000014</v>
      </c>
      <c r="AD25" s="662">
        <v>243254.234815</v>
      </c>
    </row>
    <row r="26" spans="2:30" s="86" customFormat="1" ht="18.75" customHeight="1">
      <c r="B26" s="161"/>
      <c r="C26" s="162" t="s">
        <v>52</v>
      </c>
      <c r="D26" s="176">
        <f aca="true" t="shared" si="9" ref="D26:D35">Z26</f>
        <v>54747.464315</v>
      </c>
      <c r="E26" s="278">
        <f aca="true" t="shared" si="10" ref="E26:E35">AC26</f>
        <v>57388.307129</v>
      </c>
      <c r="F26" s="557">
        <f aca="true" t="shared" si="11" ref="F26:F34">(E26-D26)/D26</f>
        <v>0.048236805978910904</v>
      </c>
      <c r="G26" s="562">
        <f aca="true" t="shared" si="12" ref="G26:G34">(E26-J26)/J26</f>
        <v>-0.18133751772208642</v>
      </c>
      <c r="H26" s="157">
        <f aca="true" t="shared" si="13" ref="H26:H35">AD26</f>
        <v>112135.771444</v>
      </c>
      <c r="I26" s="631">
        <f aca="true" t="shared" si="14" ref="I26:I34">(H26-K26)/K26</f>
        <v>-0.20136107758822538</v>
      </c>
      <c r="J26" s="278">
        <f aca="true" t="shared" si="15" ref="J26:J35">Q26</f>
        <v>70100.081989</v>
      </c>
      <c r="K26" s="157">
        <f aca="true" t="shared" si="16" ref="K26:K35">R26</f>
        <v>140408.59805</v>
      </c>
      <c r="L26" s="134"/>
      <c r="M26" s="134"/>
      <c r="N26" s="616">
        <v>70308.516061</v>
      </c>
      <c r="Q26" s="663">
        <v>70100.081989</v>
      </c>
      <c r="R26" s="663">
        <v>140408.59805</v>
      </c>
      <c r="S26" s="493"/>
      <c r="T26" s="663">
        <v>67005.340042</v>
      </c>
      <c r="U26" s="493"/>
      <c r="V26" s="493"/>
      <c r="W26" s="623">
        <v>60743.848968000006</v>
      </c>
      <c r="X26" s="309"/>
      <c r="Y26" s="486"/>
      <c r="Z26" s="616">
        <v>54747.464315</v>
      </c>
      <c r="AA26" s="493"/>
      <c r="AB26" s="486"/>
      <c r="AC26" s="663">
        <v>57388.307129</v>
      </c>
      <c r="AD26" s="663">
        <v>112135.771444</v>
      </c>
    </row>
    <row r="27" spans="2:30" s="86" customFormat="1" ht="18.75" customHeight="1">
      <c r="B27" s="161"/>
      <c r="C27" s="162" t="s">
        <v>53</v>
      </c>
      <c r="D27" s="280">
        <f t="shared" si="9"/>
        <v>14716.304506</v>
      </c>
      <c r="E27" s="278">
        <f t="shared" si="10"/>
        <v>3887.834098</v>
      </c>
      <c r="F27" s="557">
        <f t="shared" si="11"/>
        <v>-0.7358145112847532</v>
      </c>
      <c r="G27" s="562">
        <f t="shared" si="12"/>
        <v>-0.813280408514962</v>
      </c>
      <c r="H27" s="157">
        <f t="shared" si="13"/>
        <v>18604.138604</v>
      </c>
      <c r="I27" s="631">
        <f t="shared" si="14"/>
        <v>-0.5266004615292581</v>
      </c>
      <c r="J27" s="278">
        <f t="shared" si="15"/>
        <v>20821.779156</v>
      </c>
      <c r="K27" s="157">
        <f t="shared" si="16"/>
        <v>39299.021423</v>
      </c>
      <c r="L27" s="134"/>
      <c r="M27" s="134"/>
      <c r="N27" s="617">
        <v>18477.242267</v>
      </c>
      <c r="Q27" s="664">
        <v>20821.779156</v>
      </c>
      <c r="R27" s="664">
        <v>39299.021423</v>
      </c>
      <c r="S27" s="494"/>
      <c r="T27" s="664">
        <v>17591.618254</v>
      </c>
      <c r="U27" s="494"/>
      <c r="V27" s="494"/>
      <c r="W27" s="624">
        <v>3342.408284</v>
      </c>
      <c r="X27" s="309"/>
      <c r="Y27" s="486"/>
      <c r="Z27" s="617">
        <v>14716.304506</v>
      </c>
      <c r="AA27" s="494"/>
      <c r="AB27" s="486"/>
      <c r="AC27" s="664">
        <v>3887.834098</v>
      </c>
      <c r="AD27" s="664">
        <v>18604.138604</v>
      </c>
    </row>
    <row r="28" spans="2:30" s="86" customFormat="1" ht="18.75" customHeight="1">
      <c r="B28" s="163"/>
      <c r="C28" s="164" t="s">
        <v>116</v>
      </c>
      <c r="D28" s="457">
        <f t="shared" si="9"/>
        <v>119347.93061799998</v>
      </c>
      <c r="E28" s="458">
        <f t="shared" si="10"/>
        <v>-6833.605850999988</v>
      </c>
      <c r="F28" s="558">
        <f t="shared" si="11"/>
        <v>-1.0572578495128875</v>
      </c>
      <c r="G28" s="563">
        <f t="shared" si="12"/>
        <v>-0.21825952720078579</v>
      </c>
      <c r="H28" s="178">
        <f t="shared" si="13"/>
        <v>112514.32476700001</v>
      </c>
      <c r="I28" s="632">
        <f t="shared" si="14"/>
        <v>0.14766458775111724</v>
      </c>
      <c r="J28" s="458">
        <f t="shared" si="15"/>
        <v>-8741.527513000037</v>
      </c>
      <c r="K28" s="178">
        <f t="shared" si="16"/>
        <v>98037.63744899994</v>
      </c>
      <c r="L28" s="134"/>
      <c r="M28" s="134"/>
      <c r="N28" s="618">
        <v>106779.16496200002</v>
      </c>
      <c r="Q28" s="665">
        <v>-8741.527513000037</v>
      </c>
      <c r="R28" s="665">
        <v>98037.63744899994</v>
      </c>
      <c r="S28" s="495"/>
      <c r="T28" s="665">
        <v>-2787.627970999946</v>
      </c>
      <c r="U28" s="495"/>
      <c r="V28" s="495"/>
      <c r="W28" s="625">
        <v>39757.13952999997</v>
      </c>
      <c r="X28" s="309"/>
      <c r="Y28" s="486"/>
      <c r="Z28" s="618">
        <v>119347.93061799998</v>
      </c>
      <c r="AA28" s="495"/>
      <c r="AB28" s="486"/>
      <c r="AC28" s="665">
        <v>-6833.605850999988</v>
      </c>
      <c r="AD28" s="665">
        <v>112514.32476700001</v>
      </c>
    </row>
    <row r="29" spans="2:30" s="86" customFormat="1" ht="18.75" customHeight="1">
      <c r="B29" s="140"/>
      <c r="C29" s="141" t="s">
        <v>54</v>
      </c>
      <c r="D29" s="281">
        <f t="shared" si="9"/>
        <v>81211.500366</v>
      </c>
      <c r="E29" s="276">
        <f t="shared" si="10"/>
        <v>24510.970275000014</v>
      </c>
      <c r="F29" s="556">
        <f t="shared" si="11"/>
        <v>-0.6981835064672469</v>
      </c>
      <c r="G29" s="561">
        <f t="shared" si="12"/>
        <v>0.32876754490624255</v>
      </c>
      <c r="H29" s="154">
        <f t="shared" si="13"/>
        <v>105722.470641</v>
      </c>
      <c r="I29" s="630">
        <f t="shared" si="14"/>
        <v>-0.18102868576827053</v>
      </c>
      <c r="J29" s="276">
        <f t="shared" si="15"/>
        <v>18446.394457000002</v>
      </c>
      <c r="K29" s="154">
        <f t="shared" si="16"/>
        <v>129091.787226</v>
      </c>
      <c r="L29" s="168"/>
      <c r="M29" s="168"/>
      <c r="N29" s="619">
        <v>110645.392769</v>
      </c>
      <c r="Q29" s="666">
        <v>18446.394457000002</v>
      </c>
      <c r="R29" s="666">
        <v>129091.787226</v>
      </c>
      <c r="S29" s="496"/>
      <c r="T29" s="666">
        <v>20406.202563999992</v>
      </c>
      <c r="U29" s="496"/>
      <c r="V29" s="496"/>
      <c r="W29" s="626">
        <v>194556.08852800002</v>
      </c>
      <c r="X29" s="309"/>
      <c r="Y29" s="485"/>
      <c r="Z29" s="619">
        <v>81211.500366</v>
      </c>
      <c r="AA29" s="496"/>
      <c r="AB29" s="485"/>
      <c r="AC29" s="666">
        <v>24510.970275000014</v>
      </c>
      <c r="AD29" s="666">
        <v>105722.470641</v>
      </c>
    </row>
    <row r="30" spans="2:30" s="86" customFormat="1" ht="18.75" customHeight="1" thickBot="1">
      <c r="B30" s="161"/>
      <c r="C30" s="162" t="s">
        <v>53</v>
      </c>
      <c r="D30" s="176">
        <f t="shared" si="9"/>
        <v>6061.327697</v>
      </c>
      <c r="E30" s="278">
        <f t="shared" si="10"/>
        <v>16051.500107</v>
      </c>
      <c r="F30" s="557">
        <f t="shared" si="11"/>
        <v>1.6481821985873732</v>
      </c>
      <c r="G30" s="562">
        <f t="shared" si="12"/>
        <v>0.40292413021078977</v>
      </c>
      <c r="H30" s="157">
        <f t="shared" si="13"/>
        <v>22112.827804</v>
      </c>
      <c r="I30" s="631">
        <f t="shared" si="14"/>
        <v>-0.022616384356923702</v>
      </c>
      <c r="J30" s="278">
        <f t="shared" si="15"/>
        <v>11441.459849</v>
      </c>
      <c r="K30" s="157">
        <f t="shared" si="16"/>
        <v>22624.512474</v>
      </c>
      <c r="L30" s="134"/>
      <c r="M30" s="134"/>
      <c r="N30" s="616">
        <v>11183.052625</v>
      </c>
      <c r="Q30" s="663">
        <v>11441.459849</v>
      </c>
      <c r="R30" s="663">
        <v>22624.512474</v>
      </c>
      <c r="S30" s="493"/>
      <c r="T30" s="663">
        <v>11230.344138</v>
      </c>
      <c r="U30" s="493"/>
      <c r="V30" s="493"/>
      <c r="W30" s="623">
        <v>141981.349777</v>
      </c>
      <c r="X30" s="309"/>
      <c r="Y30" s="486"/>
      <c r="Z30" s="616">
        <v>6061.327697</v>
      </c>
      <c r="AA30" s="493"/>
      <c r="AB30" s="486"/>
      <c r="AC30" s="663">
        <v>16051.500107</v>
      </c>
      <c r="AD30" s="663">
        <v>22112.827804</v>
      </c>
    </row>
    <row r="31" spans="2:57" s="86" customFormat="1" ht="18.75" customHeight="1">
      <c r="B31" s="161"/>
      <c r="C31" s="162" t="s">
        <v>55</v>
      </c>
      <c r="D31" s="280">
        <f t="shared" si="9"/>
        <v>48824.101524</v>
      </c>
      <c r="E31" s="715">
        <f t="shared" si="10"/>
        <v>-8520.011995</v>
      </c>
      <c r="F31" s="557">
        <f t="shared" si="11"/>
        <v>-1.1745042249433284</v>
      </c>
      <c r="G31" s="562">
        <f t="shared" si="12"/>
        <v>7.491355148868366</v>
      </c>
      <c r="H31" s="157">
        <f t="shared" si="13"/>
        <v>40304.089529</v>
      </c>
      <c r="I31" s="631">
        <f t="shared" si="14"/>
        <v>-0.5574254306837262</v>
      </c>
      <c r="J31" s="715">
        <f t="shared" si="15"/>
        <v>-1003.374826</v>
      </c>
      <c r="K31" s="157">
        <f t="shared" si="16"/>
        <v>91067.341694</v>
      </c>
      <c r="L31" s="134"/>
      <c r="M31" s="134"/>
      <c r="N31" s="617">
        <v>92070.71652</v>
      </c>
      <c r="Q31" s="664">
        <v>-1003.374826</v>
      </c>
      <c r="R31" s="664">
        <v>91067.341694</v>
      </c>
      <c r="S31" s="494"/>
      <c r="T31" s="664">
        <v>674.817522</v>
      </c>
      <c r="U31" s="494"/>
      <c r="V31" s="494"/>
      <c r="W31" s="624">
        <v>44289.479002</v>
      </c>
      <c r="X31" s="309"/>
      <c r="Y31" s="486"/>
      <c r="Z31" s="617">
        <v>48824.101524</v>
      </c>
      <c r="AA31" s="494"/>
      <c r="AB31" s="486"/>
      <c r="AC31" s="664">
        <v>-8520.011995</v>
      </c>
      <c r="AD31" s="664">
        <v>40304.089529</v>
      </c>
      <c r="AI31" s="201">
        <v>2018</v>
      </c>
      <c r="AJ31" s="202"/>
      <c r="AK31" s="202"/>
      <c r="AL31" s="202"/>
      <c r="AM31" s="203"/>
      <c r="AO31" s="718">
        <v>2019</v>
      </c>
      <c r="AP31" s="719"/>
      <c r="AQ31" s="719"/>
      <c r="AR31" s="719"/>
      <c r="AS31" s="720"/>
      <c r="AU31" s="718">
        <v>2020</v>
      </c>
      <c r="AV31" s="719"/>
      <c r="AW31" s="719"/>
      <c r="AX31" s="719"/>
      <c r="AY31" s="720"/>
      <c r="BA31" s="501">
        <v>2021</v>
      </c>
      <c r="BB31" s="502"/>
      <c r="BC31" s="502"/>
      <c r="BD31" s="502"/>
      <c r="BE31" s="503"/>
    </row>
    <row r="32" spans="2:57" s="86" customFormat="1" ht="18.75" customHeight="1">
      <c r="B32" s="161"/>
      <c r="C32" s="162" t="s">
        <v>122</v>
      </c>
      <c r="D32" s="176">
        <f t="shared" si="9"/>
        <v>2929.66513</v>
      </c>
      <c r="E32" s="278">
        <f t="shared" si="10"/>
        <v>11290.854197</v>
      </c>
      <c r="F32" s="557">
        <f t="shared" si="11"/>
        <v>2.853974326751809</v>
      </c>
      <c r="G32" s="562">
        <f t="shared" si="12"/>
        <v>4.964190758655758</v>
      </c>
      <c r="H32" s="157">
        <f t="shared" si="13"/>
        <v>14220.519327</v>
      </c>
      <c r="I32" s="631">
        <f t="shared" si="14"/>
        <v>2.5488558228489944</v>
      </c>
      <c r="J32" s="278">
        <f t="shared" si="15"/>
        <v>1893.1074900000003</v>
      </c>
      <c r="K32" s="157">
        <f t="shared" si="16"/>
        <v>4007.071585</v>
      </c>
      <c r="L32" s="134"/>
      <c r="M32" s="134"/>
      <c r="N32" s="616">
        <v>2113.964095</v>
      </c>
      <c r="Q32" s="663">
        <v>1893.1074900000003</v>
      </c>
      <c r="R32" s="663">
        <v>4007.071585</v>
      </c>
      <c r="S32" s="493"/>
      <c r="T32" s="663">
        <v>1988.0394460000002</v>
      </c>
      <c r="U32" s="493"/>
      <c r="V32" s="493"/>
      <c r="W32" s="623">
        <v>2121.583229</v>
      </c>
      <c r="X32" s="309"/>
      <c r="Y32" s="486"/>
      <c r="Z32" s="616">
        <v>2929.66513</v>
      </c>
      <c r="AA32" s="493"/>
      <c r="AB32" s="486"/>
      <c r="AC32" s="663">
        <v>11290.854197</v>
      </c>
      <c r="AD32" s="663">
        <v>14220.519327</v>
      </c>
      <c r="AI32" s="364" t="s">
        <v>58</v>
      </c>
      <c r="AJ32" s="204" t="s">
        <v>59</v>
      </c>
      <c r="AK32" s="204" t="s">
        <v>60</v>
      </c>
      <c r="AL32" s="204" t="s">
        <v>61</v>
      </c>
      <c r="AM32" s="205" t="s">
        <v>62</v>
      </c>
      <c r="AO32" s="504" t="s">
        <v>58</v>
      </c>
      <c r="AP32" s="204" t="s">
        <v>59</v>
      </c>
      <c r="AQ32" s="204" t="s">
        <v>60</v>
      </c>
      <c r="AR32" s="204" t="s">
        <v>61</v>
      </c>
      <c r="AS32" s="205" t="s">
        <v>62</v>
      </c>
      <c r="AU32" s="504" t="s">
        <v>58</v>
      </c>
      <c r="AV32" s="204" t="s">
        <v>59</v>
      </c>
      <c r="AW32" s="204" t="s">
        <v>60</v>
      </c>
      <c r="AX32" s="204" t="s">
        <v>61</v>
      </c>
      <c r="AY32" s="205" t="s">
        <v>62</v>
      </c>
      <c r="BA32" s="504" t="s">
        <v>58</v>
      </c>
      <c r="BB32" s="204" t="s">
        <v>59</v>
      </c>
      <c r="BC32" s="204" t="s">
        <v>60</v>
      </c>
      <c r="BD32" s="204" t="s">
        <v>61</v>
      </c>
      <c r="BE32" s="205" t="s">
        <v>62</v>
      </c>
    </row>
    <row r="33" spans="2:57" s="86" customFormat="1" ht="18.75" customHeight="1">
      <c r="B33" s="163"/>
      <c r="C33" s="164" t="s">
        <v>121</v>
      </c>
      <c r="D33" s="177">
        <f t="shared" si="9"/>
        <v>23396.406014999993</v>
      </c>
      <c r="E33" s="279">
        <f t="shared" si="10"/>
        <v>5688.627966000015</v>
      </c>
      <c r="F33" s="558">
        <f t="shared" si="11"/>
        <v>-0.7568588969454155</v>
      </c>
      <c r="G33" s="563">
        <f t="shared" si="12"/>
        <v>-0.06975631907275338</v>
      </c>
      <c r="H33" s="178">
        <f t="shared" si="13"/>
        <v>29085.033981000015</v>
      </c>
      <c r="I33" s="632">
        <f t="shared" si="14"/>
        <v>1.5529173728592058</v>
      </c>
      <c r="J33" s="279">
        <f t="shared" si="15"/>
        <v>6115.201944</v>
      </c>
      <c r="K33" s="178">
        <f t="shared" si="16"/>
        <v>11392.861472999997</v>
      </c>
      <c r="L33" s="134"/>
      <c r="M33" s="134"/>
      <c r="N33" s="620">
        <v>5277.659528999997</v>
      </c>
      <c r="Q33" s="667">
        <v>6115.201944</v>
      </c>
      <c r="R33" s="667">
        <v>11392.861472999997</v>
      </c>
      <c r="S33" s="493"/>
      <c r="T33" s="667">
        <v>6513.0014579999915</v>
      </c>
      <c r="U33" s="493"/>
      <c r="V33" s="493"/>
      <c r="W33" s="627">
        <v>6163.676520000008</v>
      </c>
      <c r="X33" s="309"/>
      <c r="Y33" s="486"/>
      <c r="Z33" s="620">
        <v>23396.406014999993</v>
      </c>
      <c r="AA33" s="493"/>
      <c r="AB33" s="486"/>
      <c r="AC33" s="667">
        <v>5688.627966000015</v>
      </c>
      <c r="AD33" s="667">
        <v>29085.033981000015</v>
      </c>
      <c r="AI33" s="206"/>
      <c r="AJ33" s="207"/>
      <c r="AK33" s="207"/>
      <c r="AL33" s="207"/>
      <c r="AM33" s="208" t="s">
        <v>63</v>
      </c>
      <c r="AO33" s="206"/>
      <c r="AP33" s="207"/>
      <c r="AQ33" s="207"/>
      <c r="AR33" s="207"/>
      <c r="AS33" s="208" t="s">
        <v>63</v>
      </c>
      <c r="AU33" s="206"/>
      <c r="AV33" s="207"/>
      <c r="AW33" s="207"/>
      <c r="AX33" s="207"/>
      <c r="AY33" s="208" t="s">
        <v>63</v>
      </c>
      <c r="BA33" s="206"/>
      <c r="BB33" s="207"/>
      <c r="BC33" s="207"/>
      <c r="BD33" s="207"/>
      <c r="BE33" s="208" t="s">
        <v>63</v>
      </c>
    </row>
    <row r="34" spans="2:57" s="86" customFormat="1" ht="18.75" customHeight="1">
      <c r="B34" s="140"/>
      <c r="C34" s="141" t="s">
        <v>120</v>
      </c>
      <c r="D34" s="554">
        <f t="shared" si="9"/>
        <v>107600.199073</v>
      </c>
      <c r="E34" s="276">
        <f t="shared" si="10"/>
        <v>29931.565101</v>
      </c>
      <c r="F34" s="556">
        <f t="shared" si="11"/>
        <v>-0.721826117805848</v>
      </c>
      <c r="G34" s="561">
        <f t="shared" si="12"/>
        <v>-0.5303669365420168</v>
      </c>
      <c r="H34" s="154">
        <f t="shared" si="13"/>
        <v>137531.764174</v>
      </c>
      <c r="I34" s="277">
        <f t="shared" si="14"/>
        <v>-0.07481631975859115</v>
      </c>
      <c r="J34" s="276">
        <f t="shared" si="15"/>
        <v>63733.93917499996</v>
      </c>
      <c r="K34" s="154">
        <f t="shared" si="16"/>
        <v>148653.469696</v>
      </c>
      <c r="L34" s="168"/>
      <c r="M34" s="168"/>
      <c r="N34" s="615">
        <v>84919.53052100001</v>
      </c>
      <c r="Q34" s="662">
        <v>63733.93917499996</v>
      </c>
      <c r="R34" s="662">
        <v>148653.469696</v>
      </c>
      <c r="S34" s="492"/>
      <c r="T34" s="662">
        <v>61403.127761000054</v>
      </c>
      <c r="U34" s="492"/>
      <c r="V34" s="492"/>
      <c r="W34" s="622">
        <v>-90712.69174600005</v>
      </c>
      <c r="X34" s="309"/>
      <c r="Y34" s="485"/>
      <c r="Z34" s="615">
        <v>107600.199073</v>
      </c>
      <c r="AA34" s="492"/>
      <c r="AB34" s="485"/>
      <c r="AC34" s="662">
        <v>29931.565101</v>
      </c>
      <c r="AD34" s="662">
        <v>137531.764174</v>
      </c>
      <c r="AI34" s="209">
        <v>63283.978369</v>
      </c>
      <c r="AJ34" s="210">
        <v>61531.735633000004</v>
      </c>
      <c r="AK34" s="210">
        <v>68086.42969200002</v>
      </c>
      <c r="AL34" s="210">
        <v>59895.917602999994</v>
      </c>
      <c r="AM34" s="211">
        <v>252798.06129700004</v>
      </c>
      <c r="AN34" s="7"/>
      <c r="AO34" s="209">
        <v>66096.633102</v>
      </c>
      <c r="AP34" s="210">
        <v>71407.60721299997</v>
      </c>
      <c r="AQ34" s="210">
        <v>65234.76791100003</v>
      </c>
      <c r="AR34" s="210">
        <v>63806.85702699996</v>
      </c>
      <c r="AS34" s="211">
        <v>266545.86525299994</v>
      </c>
      <c r="AU34" s="209">
        <v>84919.53052100001</v>
      </c>
      <c r="AV34" s="210">
        <v>63733.93917500002</v>
      </c>
      <c r="AW34" s="375">
        <v>61403.127761000054</v>
      </c>
      <c r="AX34" s="375">
        <v>-90712.69174600005</v>
      </c>
      <c r="AY34" s="481">
        <v>119343.905711</v>
      </c>
      <c r="BA34" s="482">
        <v>107600.199073</v>
      </c>
      <c r="BB34" s="375"/>
      <c r="BC34" s="375"/>
      <c r="BD34" s="375"/>
      <c r="BE34" s="481"/>
    </row>
    <row r="35" spans="2:57" s="86" customFormat="1" ht="18.75" customHeight="1" thickBot="1">
      <c r="B35" s="179"/>
      <c r="C35" s="180" t="s">
        <v>56</v>
      </c>
      <c r="D35" s="555">
        <f t="shared" si="9"/>
        <v>0.05882410424665855</v>
      </c>
      <c r="E35" s="367">
        <f t="shared" si="10"/>
        <v>0.01591386690380333</v>
      </c>
      <c r="F35" s="606">
        <f>E35-D35</f>
        <v>-0.04291023734285522</v>
      </c>
      <c r="G35" s="607">
        <f>E35-J35</f>
        <v>-0.018112486818187716</v>
      </c>
      <c r="H35" s="368">
        <f t="shared" si="13"/>
        <v>0.03726135391567512</v>
      </c>
      <c r="I35" s="633">
        <f>H35-K35</f>
        <v>-0.002967579296264747</v>
      </c>
      <c r="J35" s="367">
        <f t="shared" si="15"/>
        <v>0.034026353721991046</v>
      </c>
      <c r="K35" s="368">
        <f t="shared" si="16"/>
        <v>0.04022893321193987</v>
      </c>
      <c r="L35" s="182"/>
      <c r="M35" s="182"/>
      <c r="N35" s="621">
        <v>0.04626219084440886</v>
      </c>
      <c r="Q35" s="668">
        <v>0.034026353721991046</v>
      </c>
      <c r="R35" s="668">
        <v>0.04022893321193987</v>
      </c>
      <c r="S35" s="497"/>
      <c r="T35" s="668">
        <v>0.032324396185310224</v>
      </c>
      <c r="U35" s="497"/>
      <c r="V35" s="497"/>
      <c r="W35" s="324">
        <v>-0.04758126340103663</v>
      </c>
      <c r="X35" s="309"/>
      <c r="Y35" s="325"/>
      <c r="Z35" s="621">
        <v>0.05882410424665855</v>
      </c>
      <c r="AA35" s="497"/>
      <c r="AB35" s="325"/>
      <c r="AC35" s="668">
        <v>0.01591386690380333</v>
      </c>
      <c r="AD35" s="668">
        <v>0.03726135391567512</v>
      </c>
      <c r="AI35" s="282">
        <v>0.041423688261823605</v>
      </c>
      <c r="AJ35" s="283">
        <v>0.03899001543815273</v>
      </c>
      <c r="AK35" s="283">
        <v>0.04150816084547592</v>
      </c>
      <c r="AL35" s="283">
        <v>0.036127446831674466</v>
      </c>
      <c r="AM35" s="284">
        <v>0.04011225657322482</v>
      </c>
      <c r="AN35" s="7"/>
      <c r="AO35" s="282">
        <v>0.039882342477052614</v>
      </c>
      <c r="AP35" s="283">
        <v>0.04158912951908752</v>
      </c>
      <c r="AQ35" s="283">
        <v>0.03669815571048641</v>
      </c>
      <c r="AR35" s="283">
        <v>0.034659908870364284</v>
      </c>
      <c r="AS35" s="284">
        <v>0.038648325043996505</v>
      </c>
      <c r="AU35" s="282">
        <v>0.04626219084440886</v>
      </c>
      <c r="AV35" s="283">
        <v>0.034026353721991066</v>
      </c>
      <c r="AW35" s="317">
        <v>0.032324396185310224</v>
      </c>
      <c r="AX35" s="317">
        <v>-0.04758126340103663</v>
      </c>
      <c r="AY35" s="318">
        <v>0.01598490593182001</v>
      </c>
      <c r="BA35" s="326">
        <v>0.05882410424665855</v>
      </c>
      <c r="BB35" s="317"/>
      <c r="BC35" s="317"/>
      <c r="BD35" s="317"/>
      <c r="BE35" s="318"/>
    </row>
    <row r="36" s="86" customFormat="1" ht="18" customHeight="1"/>
    <row r="37" spans="1:11" s="86" customFormat="1" ht="3" customHeight="1">
      <c r="A37" s="199"/>
      <c r="B37" s="199"/>
      <c r="C37" s="199"/>
      <c r="D37" s="199"/>
      <c r="E37" s="199"/>
      <c r="F37" s="199"/>
      <c r="G37" s="199"/>
      <c r="H37" s="199"/>
      <c r="I37" s="199"/>
      <c r="J37" s="199"/>
      <c r="K37" s="199"/>
    </row>
    <row r="38" s="86" customFormat="1" ht="12">
      <c r="A38" s="183"/>
    </row>
    <row r="39" s="86" customFormat="1" ht="12">
      <c r="E39" s="158"/>
    </row>
    <row r="40" spans="4:10" s="86" customFormat="1" ht="12">
      <c r="D40" s="184"/>
      <c r="E40" s="184"/>
      <c r="F40" s="184"/>
      <c r="G40" s="184"/>
      <c r="H40" s="184"/>
      <c r="J40" s="184"/>
    </row>
    <row r="41" spans="1:5" s="86" customFormat="1" ht="12">
      <c r="A41" s="183"/>
      <c r="E41" s="157"/>
    </row>
    <row r="42" s="86" customFormat="1" ht="12"/>
    <row r="43" s="86" customFormat="1" ht="12"/>
    <row r="44" s="86" customFormat="1" ht="12"/>
    <row r="45" s="86" customFormat="1" ht="12"/>
    <row r="49" ht="13.5">
      <c r="J49" s="185"/>
    </row>
    <row r="66" ht="13.5">
      <c r="A66" s="2"/>
    </row>
  </sheetData>
  <sheetProtection/>
  <mergeCells count="8">
    <mergeCell ref="J22:K22"/>
    <mergeCell ref="E23:E24"/>
    <mergeCell ref="J23:J24"/>
    <mergeCell ref="E22:I22"/>
    <mergeCell ref="AO31:AS31"/>
    <mergeCell ref="AU31:AY31"/>
    <mergeCell ref="R22:R24"/>
    <mergeCell ref="AD22:AD24"/>
  </mergeCells>
  <printOptions horizontalCentered="1"/>
  <pageMargins left="0.5118110236220472" right="0.5118110236220472" top="0.5905511811023623" bottom="0.3937007874015748" header="0.5118110236220472" footer="0.5118110236220472"/>
  <pageSetup fitToHeight="1" fitToWidth="1" horizontalDpi="600" verticalDpi="600" orientation="landscape" paperSize="9" scale="77" r:id="rId1"/>
  <headerFooter alignWithMargins="0">
    <oddFooter>&amp;C&amp;"-,보통"&amp;9─ 4 ─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H54"/>
  <sheetViews>
    <sheetView showGridLines="0" view="pageBreakPreview" zoomScale="85" zoomScaleSheetLayoutView="85" zoomScalePageLayoutView="0" workbookViewId="0" topLeftCell="A1">
      <pane xSplit="3" ySplit="7" topLeftCell="D8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A16" sqref="A16"/>
    </sheetView>
  </sheetViews>
  <sheetFormatPr defaultColWidth="9.00390625" defaultRowHeight="14.25"/>
  <cols>
    <col min="1" max="1" width="1.625" style="1" customWidth="1"/>
    <col min="2" max="2" width="2.375" style="1" customWidth="1"/>
    <col min="3" max="3" width="17.625" style="1" customWidth="1"/>
    <col min="4" max="12" width="12.625" style="1" customWidth="1"/>
    <col min="13" max="13" width="4.625" style="1" customWidth="1"/>
    <col min="14" max="43" width="10.625" style="1" customWidth="1"/>
    <col min="44" max="60" width="9.25390625" style="1" hidden="1" customWidth="1"/>
    <col min="61" max="16384" width="9.00390625" style="1" customWidth="1"/>
  </cols>
  <sheetData>
    <row r="1" spans="1:8" s="5" customFormat="1" ht="24.75" customHeight="1">
      <c r="A1" s="5" t="s">
        <v>168</v>
      </c>
      <c r="F1" s="3"/>
      <c r="G1" s="3"/>
      <c r="H1" s="3"/>
    </row>
    <row r="2" spans="1:43" ht="3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</row>
    <row r="3" spans="8:10" s="86" customFormat="1" ht="9.75" customHeight="1">
      <c r="H3" s="134"/>
      <c r="J3" s="134"/>
    </row>
    <row r="4" spans="2:47" s="86" customFormat="1" ht="18" customHeight="1" thickBot="1">
      <c r="B4" s="77"/>
      <c r="H4" s="134"/>
      <c r="J4" s="294"/>
      <c r="L4" s="294" t="s">
        <v>140</v>
      </c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638"/>
      <c r="AE4" s="638"/>
      <c r="AF4" s="638"/>
      <c r="AG4" s="638"/>
      <c r="AH4" s="638"/>
      <c r="AI4" s="638"/>
      <c r="AJ4" s="638"/>
      <c r="AK4" s="638"/>
      <c r="AL4" s="638"/>
      <c r="AM4" s="638"/>
      <c r="AN4" s="638"/>
      <c r="AO4" s="638"/>
      <c r="AP4" s="638"/>
      <c r="AQ4" s="638"/>
      <c r="AU4" s="294"/>
    </row>
    <row r="5" spans="2:43" s="77" customFormat="1" ht="18.75" customHeight="1">
      <c r="B5" s="135"/>
      <c r="C5" s="136"/>
      <c r="D5" s="135"/>
      <c r="E5" s="135"/>
      <c r="F5" s="136"/>
      <c r="G5" s="138"/>
      <c r="H5" s="138"/>
      <c r="I5" s="319"/>
      <c r="J5" s="138"/>
      <c r="K5" s="138"/>
      <c r="L5" s="138"/>
      <c r="O5" s="137"/>
      <c r="P5" s="135"/>
      <c r="Q5" s="136"/>
      <c r="R5" s="137"/>
      <c r="S5" s="135"/>
      <c r="T5" s="136"/>
      <c r="U5" s="137"/>
      <c r="V5" s="135"/>
      <c r="W5" s="136"/>
      <c r="X5" s="137"/>
      <c r="Y5" s="135"/>
      <c r="Z5" s="136"/>
      <c r="AA5" s="135"/>
      <c r="AB5" s="135"/>
      <c r="AC5" s="136"/>
      <c r="AD5" s="135"/>
      <c r="AE5" s="135"/>
      <c r="AF5" s="136"/>
      <c r="AG5" s="489"/>
      <c r="AH5" s="489"/>
      <c r="AI5" s="489"/>
      <c r="AJ5" s="489"/>
      <c r="AK5" s="489"/>
      <c r="AL5" s="489"/>
      <c r="AM5" s="489"/>
      <c r="AN5" s="489"/>
      <c r="AO5" s="489"/>
      <c r="AP5" s="489"/>
      <c r="AQ5" s="489"/>
    </row>
    <row r="6" spans="1:43" s="77" customFormat="1" ht="18.75" customHeight="1">
      <c r="A6" s="139"/>
      <c r="B6" s="140"/>
      <c r="C6" s="141" t="s">
        <v>141</v>
      </c>
      <c r="D6" s="142"/>
      <c r="E6" s="140" t="e">
        <f>#REF!</f>
        <v>#REF!</v>
      </c>
      <c r="F6" s="141"/>
      <c r="G6" s="143"/>
      <c r="H6" s="322" t="e">
        <f>#REF!</f>
        <v>#REF!</v>
      </c>
      <c r="I6" s="320"/>
      <c r="J6" s="143"/>
      <c r="K6" s="322" t="e">
        <f>#REF!</f>
        <v>#REF!</v>
      </c>
      <c r="L6" s="144"/>
      <c r="M6" s="86"/>
      <c r="N6" s="86"/>
      <c r="O6" s="487"/>
      <c r="P6" s="316" t="s">
        <v>177</v>
      </c>
      <c r="Q6" s="141"/>
      <c r="R6" s="487"/>
      <c r="S6" s="316" t="s">
        <v>203</v>
      </c>
      <c r="T6" s="141"/>
      <c r="U6" s="487"/>
      <c r="V6" s="316" t="s">
        <v>211</v>
      </c>
      <c r="W6" s="141"/>
      <c r="X6" s="487"/>
      <c r="Y6" s="316" t="s">
        <v>175</v>
      </c>
      <c r="Z6" s="141"/>
      <c r="AA6" s="142"/>
      <c r="AB6" s="316" t="s">
        <v>176</v>
      </c>
      <c r="AC6" s="141"/>
      <c r="AD6" s="142"/>
      <c r="AE6" s="316" t="s">
        <v>219</v>
      </c>
      <c r="AF6" s="141"/>
      <c r="AG6" s="489"/>
      <c r="AH6" s="489"/>
      <c r="AI6" s="489"/>
      <c r="AJ6" s="489"/>
      <c r="AK6" s="489"/>
      <c r="AL6" s="489"/>
      <c r="AM6" s="489"/>
      <c r="AN6" s="489"/>
      <c r="AO6" s="489"/>
      <c r="AP6" s="489"/>
      <c r="AQ6" s="309"/>
    </row>
    <row r="7" spans="2:43" s="77" customFormat="1" ht="18.75" customHeight="1" thickBot="1">
      <c r="B7" s="140"/>
      <c r="C7" s="141"/>
      <c r="D7" s="147"/>
      <c r="E7" s="148" t="s">
        <v>51</v>
      </c>
      <c r="F7" s="149" t="s">
        <v>142</v>
      </c>
      <c r="G7" s="150"/>
      <c r="H7" s="151" t="s">
        <v>51</v>
      </c>
      <c r="I7" s="321" t="s">
        <v>142</v>
      </c>
      <c r="J7" s="150"/>
      <c r="K7" s="151" t="s">
        <v>51</v>
      </c>
      <c r="L7" s="151" t="s">
        <v>142</v>
      </c>
      <c r="M7" s="593"/>
      <c r="N7" s="593"/>
      <c r="O7" s="146"/>
      <c r="P7" s="148" t="s">
        <v>51</v>
      </c>
      <c r="Q7" s="149" t="s">
        <v>114</v>
      </c>
      <c r="R7" s="146"/>
      <c r="S7" s="148" t="s">
        <v>51</v>
      </c>
      <c r="T7" s="149" t="s">
        <v>114</v>
      </c>
      <c r="U7" s="146"/>
      <c r="V7" s="148" t="s">
        <v>51</v>
      </c>
      <c r="W7" s="149" t="s">
        <v>114</v>
      </c>
      <c r="X7" s="146"/>
      <c r="Y7" s="148" t="s">
        <v>51</v>
      </c>
      <c r="Z7" s="149" t="s">
        <v>114</v>
      </c>
      <c r="AA7" s="488"/>
      <c r="AB7" s="148" t="s">
        <v>51</v>
      </c>
      <c r="AC7" s="149" t="s">
        <v>114</v>
      </c>
      <c r="AD7" s="488"/>
      <c r="AE7" s="148" t="s">
        <v>51</v>
      </c>
      <c r="AF7" s="149" t="s">
        <v>114</v>
      </c>
      <c r="AG7" s="491"/>
      <c r="AH7" s="491"/>
      <c r="AI7" s="491"/>
      <c r="AJ7" s="491"/>
      <c r="AK7" s="491"/>
      <c r="AL7" s="491"/>
      <c r="AM7" s="491"/>
      <c r="AN7" s="491"/>
      <c r="AO7" s="491"/>
      <c r="AP7" s="491"/>
      <c r="AQ7" s="491"/>
    </row>
    <row r="8" spans="2:43" s="77" customFormat="1" ht="18.75" customHeight="1" thickBot="1" thickTop="1">
      <c r="B8" s="152"/>
      <c r="C8" s="153" t="s">
        <v>134</v>
      </c>
      <c r="D8" s="578">
        <f>AD8</f>
        <v>6732261.363949999</v>
      </c>
      <c r="E8" s="570">
        <f aca="true" t="shared" si="0" ref="E8:E19">AE8</f>
        <v>1</v>
      </c>
      <c r="F8" s="579">
        <f aca="true" t="shared" si="1" ref="F8:F19">AF8</f>
        <v>0.04503493594576526</v>
      </c>
      <c r="G8" s="300">
        <f>AA8</f>
        <v>6843830.2677029995</v>
      </c>
      <c r="H8" s="269">
        <f aca="true" t="shared" si="2" ref="H8:H19">AB8</f>
        <v>1</v>
      </c>
      <c r="I8" s="579">
        <f aca="true" t="shared" si="3" ref="I8:I19">AC8</f>
        <v>0.027388938421243503</v>
      </c>
      <c r="J8" s="301">
        <f>R8</f>
        <v>7538217.762382</v>
      </c>
      <c r="K8" s="269">
        <f aca="true" t="shared" si="4" ref="K8:K19">S8</f>
        <v>1</v>
      </c>
      <c r="L8" s="570">
        <f aca="true" t="shared" si="5" ref="L8:L19">T8</f>
        <v>0.031910187486569326</v>
      </c>
      <c r="M8" s="168"/>
      <c r="N8" s="168"/>
      <c r="O8" s="300">
        <v>7452541.583027</v>
      </c>
      <c r="P8" s="262">
        <v>1</v>
      </c>
      <c r="Q8" s="608">
        <v>0.0399720904096318</v>
      </c>
      <c r="R8" s="639">
        <v>7538217.762382</v>
      </c>
      <c r="S8" s="640">
        <v>1</v>
      </c>
      <c r="T8" s="641">
        <v>0.031910187486569326</v>
      </c>
      <c r="U8" s="639">
        <v>7551011.509835999</v>
      </c>
      <c r="V8" s="640">
        <v>1</v>
      </c>
      <c r="W8" s="641">
        <v>0.030507061462746527</v>
      </c>
      <c r="X8" s="300">
        <v>7129710.200691001</v>
      </c>
      <c r="Y8" s="262">
        <v>1</v>
      </c>
      <c r="Z8" s="608">
        <v>0.03178598636236288</v>
      </c>
      <c r="AA8" s="301">
        <v>6843830.2677029995</v>
      </c>
      <c r="AB8" s="262">
        <v>1</v>
      </c>
      <c r="AC8" s="608">
        <v>0.027388938421243503</v>
      </c>
      <c r="AD8" s="669">
        <v>6732261.363949999</v>
      </c>
      <c r="AE8" s="640">
        <v>1</v>
      </c>
      <c r="AF8" s="641">
        <v>0.04503493594576526</v>
      </c>
      <c r="AG8" s="485"/>
      <c r="AH8" s="485"/>
      <c r="AI8" s="485"/>
      <c r="AJ8" s="485"/>
      <c r="AK8" s="485"/>
      <c r="AL8" s="485"/>
      <c r="AM8" s="485"/>
      <c r="AN8" s="485"/>
      <c r="AO8" s="485"/>
      <c r="AP8" s="485"/>
      <c r="AQ8" s="485"/>
    </row>
    <row r="9" spans="2:43" s="86" customFormat="1" ht="18.75" customHeight="1">
      <c r="B9" s="155"/>
      <c r="C9" s="156" t="s">
        <v>143</v>
      </c>
      <c r="D9" s="580">
        <f aca="true" t="shared" si="6" ref="D9:D19">AD9</f>
        <v>915526.1223429999</v>
      </c>
      <c r="E9" s="571">
        <f t="shared" si="0"/>
        <v>0.13599087629685191</v>
      </c>
      <c r="F9" s="581">
        <f t="shared" si="1"/>
        <v>0.002834769240985413</v>
      </c>
      <c r="G9" s="302">
        <f aca="true" t="shared" si="7" ref="G9:G19">AA9</f>
        <v>684651.936268</v>
      </c>
      <c r="H9" s="270">
        <f t="shared" si="2"/>
        <v>0.10003929225114906</v>
      </c>
      <c r="I9" s="581">
        <f t="shared" si="3"/>
        <v>0.0071169343554422886</v>
      </c>
      <c r="J9" s="303">
        <f aca="true" t="shared" si="8" ref="J9:J19">R9</f>
        <v>989918.369358</v>
      </c>
      <c r="K9" s="270">
        <f t="shared" si="4"/>
        <v>0.13131994863533844</v>
      </c>
      <c r="L9" s="571">
        <f t="shared" si="5"/>
        <v>0.013277561968079206</v>
      </c>
      <c r="M9" s="485"/>
      <c r="N9" s="485"/>
      <c r="O9" s="302">
        <v>1054922.5776199999</v>
      </c>
      <c r="P9" s="263">
        <v>0.14155205521060935</v>
      </c>
      <c r="Q9" s="609">
        <v>0.014106956204192375</v>
      </c>
      <c r="R9" s="642">
        <v>989918.369358</v>
      </c>
      <c r="S9" s="643">
        <v>0.13131994863533844</v>
      </c>
      <c r="T9" s="644">
        <v>0.013277561968079206</v>
      </c>
      <c r="U9" s="642">
        <v>1045555.544215</v>
      </c>
      <c r="V9" s="643">
        <v>0.13846562713525892</v>
      </c>
      <c r="W9" s="644">
        <v>0.009739829191370362</v>
      </c>
      <c r="X9" s="302">
        <v>731861.846385</v>
      </c>
      <c r="Y9" s="263">
        <v>0.1026495924496439</v>
      </c>
      <c r="Z9" s="609">
        <v>0.006160875510184034</v>
      </c>
      <c r="AA9" s="303">
        <v>684651.936268</v>
      </c>
      <c r="AB9" s="263">
        <v>0.10003929225114906</v>
      </c>
      <c r="AC9" s="609">
        <v>0.0071169343554422886</v>
      </c>
      <c r="AD9" s="670">
        <v>915526.1223429999</v>
      </c>
      <c r="AE9" s="643">
        <v>0.13599087629685191</v>
      </c>
      <c r="AF9" s="644">
        <v>0.002834769240985413</v>
      </c>
      <c r="AG9" s="485"/>
      <c r="AH9" s="485"/>
      <c r="AI9" s="485"/>
      <c r="AJ9" s="485"/>
      <c r="AK9" s="485"/>
      <c r="AL9" s="485"/>
      <c r="AM9" s="485"/>
      <c r="AN9" s="485"/>
      <c r="AO9" s="485"/>
      <c r="AP9" s="485"/>
      <c r="AQ9" s="485"/>
    </row>
    <row r="10" spans="2:43" s="86" customFormat="1" ht="18.75" customHeight="1">
      <c r="B10" s="140"/>
      <c r="C10" s="141" t="s">
        <v>132</v>
      </c>
      <c r="D10" s="582">
        <f t="shared" si="6"/>
        <v>2407614.2645729994</v>
      </c>
      <c r="E10" s="572">
        <f t="shared" si="0"/>
        <v>0.3576234097899591</v>
      </c>
      <c r="F10" s="583">
        <f t="shared" si="1"/>
        <v>0.024570067633917458</v>
      </c>
      <c r="G10" s="304">
        <f t="shared" si="7"/>
        <v>2518894.756046</v>
      </c>
      <c r="H10" s="271">
        <f t="shared" si="2"/>
        <v>0.36805336449283665</v>
      </c>
      <c r="I10" s="583">
        <f t="shared" si="3"/>
        <v>0.025051309591389723</v>
      </c>
      <c r="J10" s="305">
        <f t="shared" si="8"/>
        <v>2836502.4598729997</v>
      </c>
      <c r="K10" s="271">
        <f t="shared" si="4"/>
        <v>0.3762829025751962</v>
      </c>
      <c r="L10" s="572">
        <f t="shared" si="5"/>
        <v>0.027524350282243953</v>
      </c>
      <c r="M10" s="485"/>
      <c r="N10" s="485"/>
      <c r="O10" s="304">
        <v>2865969.599013</v>
      </c>
      <c r="P10" s="264">
        <v>0.3845627115372537</v>
      </c>
      <c r="Q10" s="610">
        <v>0.03646998858665679</v>
      </c>
      <c r="R10" s="645">
        <v>2836502.4598729997</v>
      </c>
      <c r="S10" s="646">
        <v>0.3762829025751962</v>
      </c>
      <c r="T10" s="647">
        <v>0.027524350282243953</v>
      </c>
      <c r="U10" s="645">
        <v>2823502.652948</v>
      </c>
      <c r="V10" s="646">
        <v>0.3739237649512368</v>
      </c>
      <c r="W10" s="647">
        <v>0.02819646646840447</v>
      </c>
      <c r="X10" s="304">
        <v>2738032.123369</v>
      </c>
      <c r="Y10" s="264">
        <v>0.3840313345560152</v>
      </c>
      <c r="Z10" s="610">
        <v>0.027036188161335538</v>
      </c>
      <c r="AA10" s="305">
        <v>2518894.756046</v>
      </c>
      <c r="AB10" s="264">
        <v>0.36805336449283665</v>
      </c>
      <c r="AC10" s="610">
        <v>0.025051309591389723</v>
      </c>
      <c r="AD10" s="671">
        <v>2407614.2645729994</v>
      </c>
      <c r="AE10" s="646">
        <v>0.3576234097899591</v>
      </c>
      <c r="AF10" s="647">
        <v>0.024570067633917458</v>
      </c>
      <c r="AG10" s="485"/>
      <c r="AH10" s="485"/>
      <c r="AI10" s="485"/>
      <c r="AJ10" s="485"/>
      <c r="AK10" s="485"/>
      <c r="AL10" s="485"/>
      <c r="AM10" s="485"/>
      <c r="AN10" s="485"/>
      <c r="AO10" s="485"/>
      <c r="AP10" s="485"/>
      <c r="AQ10" s="485"/>
    </row>
    <row r="11" spans="2:43" s="86" customFormat="1" ht="18.75" customHeight="1">
      <c r="B11" s="159"/>
      <c r="C11" s="349" t="s">
        <v>131</v>
      </c>
      <c r="D11" s="584">
        <f t="shared" si="6"/>
        <v>399355.1256230787</v>
      </c>
      <c r="E11" s="573">
        <f t="shared" si="0"/>
        <v>0.05931961105395443</v>
      </c>
      <c r="F11" s="585">
        <f t="shared" si="1"/>
        <v>0.014989101639169245</v>
      </c>
      <c r="G11" s="347">
        <f t="shared" si="7"/>
        <v>371854.0503600589</v>
      </c>
      <c r="H11" s="345">
        <f t="shared" si="2"/>
        <v>0.054334201143896074</v>
      </c>
      <c r="I11" s="585">
        <f t="shared" si="3"/>
        <v>0.015058825261035157</v>
      </c>
      <c r="J11" s="373">
        <f t="shared" si="8"/>
        <v>241262.15766131697</v>
      </c>
      <c r="K11" s="345">
        <f t="shared" si="4"/>
        <v>0.03200519874409685</v>
      </c>
      <c r="L11" s="573">
        <f t="shared" si="5"/>
        <v>0.0504482189852442</v>
      </c>
      <c r="M11" s="486"/>
      <c r="N11" s="486"/>
      <c r="O11" s="347">
        <v>342389.89199311886</v>
      </c>
      <c r="P11" s="348">
        <v>0.04594270131587113</v>
      </c>
      <c r="Q11" s="611">
        <v>0.01851414918074911</v>
      </c>
      <c r="R11" s="648">
        <v>241262.15766131697</v>
      </c>
      <c r="S11" s="649">
        <v>0.03200519874409685</v>
      </c>
      <c r="T11" s="650">
        <v>0.0504482189852442</v>
      </c>
      <c r="U11" s="648">
        <v>270814.6423868392</v>
      </c>
      <c r="V11" s="649">
        <v>0.03586468409352498</v>
      </c>
      <c r="W11" s="650">
        <v>0.017598714852229455</v>
      </c>
      <c r="X11" s="347">
        <v>288131.9682907873</v>
      </c>
      <c r="Y11" s="348">
        <v>0.040412858332287055</v>
      </c>
      <c r="Z11" s="611">
        <v>0.014680779380129063</v>
      </c>
      <c r="AA11" s="373">
        <v>371854.0503600589</v>
      </c>
      <c r="AB11" s="348">
        <v>0.054334201143896074</v>
      </c>
      <c r="AC11" s="611">
        <v>0.015058825261035157</v>
      </c>
      <c r="AD11" s="672">
        <v>399355.1256230787</v>
      </c>
      <c r="AE11" s="649">
        <v>0.05931961105395443</v>
      </c>
      <c r="AF11" s="650">
        <v>0.014989101639169245</v>
      </c>
      <c r="AG11" s="486"/>
      <c r="AH11" s="486"/>
      <c r="AI11" s="486"/>
      <c r="AJ11" s="486"/>
      <c r="AK11" s="486"/>
      <c r="AL11" s="486"/>
      <c r="AM11" s="486"/>
      <c r="AN11" s="486"/>
      <c r="AO11" s="486"/>
      <c r="AP11" s="486"/>
      <c r="AQ11" s="486"/>
    </row>
    <row r="12" spans="2:43" s="86" customFormat="1" ht="18.75" customHeight="1">
      <c r="B12" s="161"/>
      <c r="C12" s="162" t="s">
        <v>144</v>
      </c>
      <c r="D12" s="586">
        <f t="shared" si="6"/>
        <v>89904.68465991806</v>
      </c>
      <c r="E12" s="574">
        <f t="shared" si="0"/>
        <v>0.013354306940806077</v>
      </c>
      <c r="F12" s="587">
        <f t="shared" si="1"/>
        <v>0.017155389993196355</v>
      </c>
      <c r="G12" s="586">
        <f t="shared" si="7"/>
        <v>90078.82116910508</v>
      </c>
      <c r="H12" s="273">
        <f t="shared" si="2"/>
        <v>0.013162047807380575</v>
      </c>
      <c r="I12" s="587">
        <f t="shared" si="3"/>
        <v>0.017908460317472376</v>
      </c>
      <c r="J12" s="310">
        <f t="shared" si="8"/>
        <v>80595.24318179724</v>
      </c>
      <c r="K12" s="273">
        <f t="shared" si="4"/>
        <v>0.010691551467774256</v>
      </c>
      <c r="L12" s="574">
        <f t="shared" si="5"/>
        <v>0.04949216546921553</v>
      </c>
      <c r="M12" s="486"/>
      <c r="N12" s="486"/>
      <c r="O12" s="308">
        <v>110845.12909238083</v>
      </c>
      <c r="P12" s="266">
        <v>0.014873466703604604</v>
      </c>
      <c r="Q12" s="323">
        <v>0.01986759292060919</v>
      </c>
      <c r="R12" s="651">
        <v>80595.24318179724</v>
      </c>
      <c r="S12" s="652">
        <v>0.010691551467774256</v>
      </c>
      <c r="T12" s="653">
        <v>0.04949216546921553</v>
      </c>
      <c r="U12" s="651">
        <v>80651.85292486308</v>
      </c>
      <c r="V12" s="652">
        <v>0.010680933649724335</v>
      </c>
      <c r="W12" s="653">
        <v>0.017338778991032474</v>
      </c>
      <c r="X12" s="308">
        <v>60185.14915628703</v>
      </c>
      <c r="Y12" s="266">
        <v>0.00844145799228333</v>
      </c>
      <c r="Z12" s="323">
        <v>0.031445719646797377</v>
      </c>
      <c r="AA12" s="309">
        <v>90078.82116910508</v>
      </c>
      <c r="AB12" s="266">
        <v>0.013162047807380575</v>
      </c>
      <c r="AC12" s="323">
        <v>0.017908460317472376</v>
      </c>
      <c r="AD12" s="673">
        <v>89904.68465991806</v>
      </c>
      <c r="AE12" s="652">
        <v>0.013354306940806077</v>
      </c>
      <c r="AF12" s="653">
        <v>0.017155389993196355</v>
      </c>
      <c r="AG12" s="486"/>
      <c r="AH12" s="486"/>
      <c r="AI12" s="486"/>
      <c r="AJ12" s="486"/>
      <c r="AK12" s="486"/>
      <c r="AL12" s="486"/>
      <c r="AM12" s="486"/>
      <c r="AN12" s="486"/>
      <c r="AO12" s="486"/>
      <c r="AP12" s="486"/>
      <c r="AQ12" s="486"/>
    </row>
    <row r="13" spans="2:43" s="86" customFormat="1" ht="18.75" customHeight="1">
      <c r="B13" s="161"/>
      <c r="C13" s="162" t="s">
        <v>130</v>
      </c>
      <c r="D13" s="586">
        <f t="shared" si="6"/>
        <v>540839.1268135547</v>
      </c>
      <c r="E13" s="574">
        <f t="shared" si="0"/>
        <v>0.0803354322679222</v>
      </c>
      <c r="F13" s="587">
        <f t="shared" si="1"/>
        <v>0.028496489323915478</v>
      </c>
      <c r="G13" s="586">
        <f t="shared" si="7"/>
        <v>553801.6918035713</v>
      </c>
      <c r="H13" s="273">
        <f t="shared" si="2"/>
        <v>0.08091984607172968</v>
      </c>
      <c r="I13" s="587">
        <f t="shared" si="3"/>
        <v>0.02530487199290175</v>
      </c>
      <c r="J13" s="310">
        <f t="shared" si="8"/>
        <v>595713.1938010865</v>
      </c>
      <c r="K13" s="273">
        <f t="shared" si="4"/>
        <v>0.07902573427553083</v>
      </c>
      <c r="L13" s="574">
        <f t="shared" si="5"/>
        <v>0.027460510294617962</v>
      </c>
      <c r="M13" s="486"/>
      <c r="N13" s="486"/>
      <c r="O13" s="308">
        <v>634245.8608138287</v>
      </c>
      <c r="P13" s="266">
        <v>0.08510463896750468</v>
      </c>
      <c r="Q13" s="323">
        <v>0.026679182559096085</v>
      </c>
      <c r="R13" s="651">
        <v>595713.1938010865</v>
      </c>
      <c r="S13" s="652">
        <v>0.07902573427553083</v>
      </c>
      <c r="T13" s="653">
        <v>0.027460510294617962</v>
      </c>
      <c r="U13" s="651">
        <v>596399.9919695684</v>
      </c>
      <c r="V13" s="652">
        <v>0.07898279471468077</v>
      </c>
      <c r="W13" s="653">
        <v>0.025849699619366936</v>
      </c>
      <c r="X13" s="308">
        <v>604556.7676523974</v>
      </c>
      <c r="Y13" s="266">
        <v>0.08479401695651033</v>
      </c>
      <c r="Z13" s="323">
        <v>0.03152247257793599</v>
      </c>
      <c r="AA13" s="309">
        <v>553801.6918035713</v>
      </c>
      <c r="AB13" s="266">
        <v>0.08091984607172968</v>
      </c>
      <c r="AC13" s="323">
        <v>0.02530487199290175</v>
      </c>
      <c r="AD13" s="673">
        <v>540839.1268135547</v>
      </c>
      <c r="AE13" s="652">
        <v>0.0803354322679222</v>
      </c>
      <c r="AF13" s="653">
        <v>0.028496489323915478</v>
      </c>
      <c r="AG13" s="486"/>
      <c r="AH13" s="486"/>
      <c r="AI13" s="486"/>
      <c r="AJ13" s="486"/>
      <c r="AK13" s="486"/>
      <c r="AL13" s="486"/>
      <c r="AM13" s="486"/>
      <c r="AN13" s="486"/>
      <c r="AO13" s="486"/>
      <c r="AP13" s="486"/>
      <c r="AQ13" s="486"/>
    </row>
    <row r="14" spans="2:43" s="86" customFormat="1" ht="18.75" customHeight="1">
      <c r="B14" s="161"/>
      <c r="C14" s="162" t="s">
        <v>129</v>
      </c>
      <c r="D14" s="586">
        <f t="shared" si="6"/>
        <v>690135.0718620354</v>
      </c>
      <c r="E14" s="574">
        <f t="shared" si="0"/>
        <v>0.10251162789929394</v>
      </c>
      <c r="F14" s="587">
        <f t="shared" si="1"/>
        <v>0.027444809819659174</v>
      </c>
      <c r="G14" s="586">
        <f t="shared" si="7"/>
        <v>704058.1386377588</v>
      </c>
      <c r="H14" s="273">
        <f t="shared" si="2"/>
        <v>0.10287486847245592</v>
      </c>
      <c r="I14" s="587">
        <f t="shared" si="3"/>
        <v>0.02763576799870231</v>
      </c>
      <c r="J14" s="310">
        <f t="shared" si="8"/>
        <v>815348.4856917171</v>
      </c>
      <c r="K14" s="273">
        <f t="shared" si="4"/>
        <v>0.10816197029496205</v>
      </c>
      <c r="L14" s="574">
        <f t="shared" si="5"/>
        <v>0.03079337518730271</v>
      </c>
      <c r="M14" s="486"/>
      <c r="N14" s="486"/>
      <c r="O14" s="308">
        <v>707545.3376533524</v>
      </c>
      <c r="P14" s="266">
        <v>0.09494013951760719</v>
      </c>
      <c r="Q14" s="323">
        <v>0.033611423398986</v>
      </c>
      <c r="R14" s="651">
        <v>815348.4856917171</v>
      </c>
      <c r="S14" s="652">
        <v>0.10816197029496205</v>
      </c>
      <c r="T14" s="653">
        <v>0.03079337518730271</v>
      </c>
      <c r="U14" s="651">
        <v>797410.1478866021</v>
      </c>
      <c r="V14" s="652">
        <v>0.10560308997647404</v>
      </c>
      <c r="W14" s="653">
        <v>0.03186429403456822</v>
      </c>
      <c r="X14" s="308">
        <v>699173.9383107245</v>
      </c>
      <c r="Y14" s="266">
        <v>0.09806484676515485</v>
      </c>
      <c r="Z14" s="323">
        <v>0.03706679503082864</v>
      </c>
      <c r="AA14" s="309">
        <v>704058.1386377588</v>
      </c>
      <c r="AB14" s="266">
        <v>0.10287486847245592</v>
      </c>
      <c r="AC14" s="323">
        <v>0.02763576799870231</v>
      </c>
      <c r="AD14" s="673">
        <v>690135.0718620354</v>
      </c>
      <c r="AE14" s="652">
        <v>0.10251162789929394</v>
      </c>
      <c r="AF14" s="653">
        <v>0.027444809819659174</v>
      </c>
      <c r="AG14" s="486"/>
      <c r="AH14" s="486"/>
      <c r="AI14" s="486"/>
      <c r="AJ14" s="486"/>
      <c r="AK14" s="486"/>
      <c r="AL14" s="486"/>
      <c r="AM14" s="486"/>
      <c r="AN14" s="486"/>
      <c r="AO14" s="486"/>
      <c r="AP14" s="486"/>
      <c r="AQ14" s="486"/>
    </row>
    <row r="15" spans="2:43" s="86" customFormat="1" ht="18.75" customHeight="1">
      <c r="B15" s="161"/>
      <c r="C15" s="162" t="s">
        <v>128</v>
      </c>
      <c r="D15" s="586">
        <f t="shared" si="6"/>
        <v>467677.04181920516</v>
      </c>
      <c r="E15" s="574">
        <f t="shared" si="0"/>
        <v>0.06946804595607774</v>
      </c>
      <c r="F15" s="587">
        <f t="shared" si="1"/>
        <v>0.03025941825314955</v>
      </c>
      <c r="G15" s="308">
        <f t="shared" si="7"/>
        <v>489716.7577400775</v>
      </c>
      <c r="H15" s="273">
        <f t="shared" si="2"/>
        <v>0.07155594726700339</v>
      </c>
      <c r="I15" s="587">
        <f t="shared" si="3"/>
        <v>0.03163870601569291</v>
      </c>
      <c r="J15" s="309">
        <f t="shared" si="8"/>
        <v>750747.4063068053</v>
      </c>
      <c r="K15" s="273">
        <f t="shared" si="4"/>
        <v>0.09959216222875164</v>
      </c>
      <c r="L15" s="574">
        <f t="shared" si="5"/>
        <v>0.01520967894174773</v>
      </c>
      <c r="M15" s="486"/>
      <c r="N15" s="486"/>
      <c r="O15" s="308">
        <v>694547.4642293704</v>
      </c>
      <c r="P15" s="266">
        <v>0.09319605351967267</v>
      </c>
      <c r="Q15" s="323">
        <v>0.06100292357723102</v>
      </c>
      <c r="R15" s="651">
        <v>750747.4063068053</v>
      </c>
      <c r="S15" s="652">
        <v>0.09959216222875164</v>
      </c>
      <c r="T15" s="653">
        <v>0.01520967894174773</v>
      </c>
      <c r="U15" s="651">
        <v>770278.2119546152</v>
      </c>
      <c r="V15" s="652">
        <v>0.10200993747013172</v>
      </c>
      <c r="W15" s="653">
        <v>0.03298734949010817</v>
      </c>
      <c r="X15" s="308">
        <v>807593.5756227965</v>
      </c>
      <c r="Y15" s="266">
        <v>0.1132715850841351</v>
      </c>
      <c r="Z15" s="323">
        <v>0.01980592633839626</v>
      </c>
      <c r="AA15" s="309">
        <v>489716.7577400775</v>
      </c>
      <c r="AB15" s="266">
        <v>0.07155594726700339</v>
      </c>
      <c r="AC15" s="323">
        <v>0.03163870601569291</v>
      </c>
      <c r="AD15" s="673">
        <v>467677.04181920516</v>
      </c>
      <c r="AE15" s="652">
        <v>0.06946804595607774</v>
      </c>
      <c r="AF15" s="653">
        <v>0.03025941825314955</v>
      </c>
      <c r="AG15" s="486"/>
      <c r="AH15" s="486"/>
      <c r="AI15" s="486"/>
      <c r="AJ15" s="486"/>
      <c r="AK15" s="486"/>
      <c r="AL15" s="486"/>
      <c r="AM15" s="486"/>
      <c r="AN15" s="486"/>
      <c r="AO15" s="486"/>
      <c r="AP15" s="486"/>
      <c r="AQ15" s="486"/>
    </row>
    <row r="16" spans="2:43" s="86" customFormat="1" ht="18.75" customHeight="1">
      <c r="B16" s="161"/>
      <c r="C16" s="162" t="s">
        <v>127</v>
      </c>
      <c r="D16" s="586">
        <f t="shared" si="6"/>
        <v>219703.21379520794</v>
      </c>
      <c r="E16" s="574">
        <f t="shared" si="0"/>
        <v>0.03263438567190477</v>
      </c>
      <c r="F16" s="587">
        <f t="shared" si="1"/>
        <v>0.014387512856114499</v>
      </c>
      <c r="G16" s="308">
        <f t="shared" si="7"/>
        <v>309385.2963354283</v>
      </c>
      <c r="H16" s="273">
        <f t="shared" si="2"/>
        <v>0.045206453730371014</v>
      </c>
      <c r="I16" s="587">
        <f t="shared" si="3"/>
        <v>0.01751851354355939</v>
      </c>
      <c r="J16" s="309">
        <f t="shared" si="8"/>
        <v>352835.9732302768</v>
      </c>
      <c r="K16" s="273">
        <f t="shared" si="4"/>
        <v>0.04680628556408063</v>
      </c>
      <c r="L16" s="574">
        <f t="shared" si="5"/>
        <v>0.02120343687683067</v>
      </c>
      <c r="M16" s="486"/>
      <c r="N16" s="486"/>
      <c r="O16" s="308">
        <v>376395.91523094894</v>
      </c>
      <c r="P16" s="266">
        <v>0.05050571151299342</v>
      </c>
      <c r="Q16" s="323">
        <v>0.020623088523201414</v>
      </c>
      <c r="R16" s="651">
        <v>352835.9732302768</v>
      </c>
      <c r="S16" s="652">
        <v>0.04680628556408063</v>
      </c>
      <c r="T16" s="653">
        <v>0.02120343687683067</v>
      </c>
      <c r="U16" s="651">
        <v>307947.80582551204</v>
      </c>
      <c r="V16" s="652">
        <v>0.04078232504670098</v>
      </c>
      <c r="W16" s="653">
        <v>0.022801892435893055</v>
      </c>
      <c r="X16" s="308">
        <v>278390.72433600714</v>
      </c>
      <c r="Y16" s="266">
        <v>0.03904656942564453</v>
      </c>
      <c r="Z16" s="323">
        <v>0.021317010281932416</v>
      </c>
      <c r="AA16" s="309">
        <v>309385.2963354283</v>
      </c>
      <c r="AB16" s="266">
        <v>0.045206453730371014</v>
      </c>
      <c r="AC16" s="323">
        <v>0.01751851354355939</v>
      </c>
      <c r="AD16" s="673">
        <v>219703.21379520794</v>
      </c>
      <c r="AE16" s="652">
        <v>0.03263438567190477</v>
      </c>
      <c r="AF16" s="653">
        <v>0.014387512856114499</v>
      </c>
      <c r="AG16" s="486"/>
      <c r="AH16" s="486"/>
      <c r="AI16" s="486"/>
      <c r="AJ16" s="486"/>
      <c r="AK16" s="486"/>
      <c r="AL16" s="486"/>
      <c r="AM16" s="486"/>
      <c r="AN16" s="486"/>
      <c r="AO16" s="486"/>
      <c r="AP16" s="486"/>
      <c r="AQ16" s="486"/>
    </row>
    <row r="17" spans="2:43" s="86" customFormat="1" ht="18.75" customHeight="1">
      <c r="B17" s="165"/>
      <c r="C17" s="160" t="s">
        <v>145</v>
      </c>
      <c r="D17" s="588">
        <f t="shared" si="6"/>
        <v>1244159.748044</v>
      </c>
      <c r="E17" s="575">
        <f t="shared" si="0"/>
        <v>0.18480562188304853</v>
      </c>
      <c r="F17" s="589">
        <f t="shared" si="1"/>
        <v>0.04614779379683391</v>
      </c>
      <c r="G17" s="588">
        <f t="shared" si="7"/>
        <v>1307978.4609000003</v>
      </c>
      <c r="H17" s="272">
        <f t="shared" si="2"/>
        <v>0.19111789885738914</v>
      </c>
      <c r="I17" s="589">
        <f t="shared" si="3"/>
        <v>0.040696928367692925</v>
      </c>
      <c r="J17" s="307">
        <f t="shared" si="8"/>
        <v>1182840.522206</v>
      </c>
      <c r="K17" s="272">
        <f t="shared" si="4"/>
        <v>0.15691249039112853</v>
      </c>
      <c r="L17" s="575">
        <f t="shared" si="5"/>
        <v>0.049819801109299976</v>
      </c>
      <c r="M17" s="485"/>
      <c r="N17" s="485"/>
      <c r="O17" s="306">
        <v>1065864.194799</v>
      </c>
      <c r="P17" s="265">
        <v>0.14302022778732054</v>
      </c>
      <c r="Q17" s="612">
        <v>0.04253803787603844</v>
      </c>
      <c r="R17" s="654">
        <v>1182840.522206</v>
      </c>
      <c r="S17" s="655">
        <v>0.15691249039112853</v>
      </c>
      <c r="T17" s="656">
        <v>0.049819801109299976</v>
      </c>
      <c r="U17" s="654">
        <v>1207010.133552</v>
      </c>
      <c r="V17" s="655">
        <v>0.15984747632548835</v>
      </c>
      <c r="W17" s="656">
        <v>0.04354530426983297</v>
      </c>
      <c r="X17" s="306">
        <v>1256237.876803</v>
      </c>
      <c r="Y17" s="265">
        <v>0.1761976071175021</v>
      </c>
      <c r="Z17" s="612">
        <v>0.02757894785868723</v>
      </c>
      <c r="AA17" s="628">
        <v>1307978.4609000003</v>
      </c>
      <c r="AB17" s="265">
        <v>0.19111789885738914</v>
      </c>
      <c r="AC17" s="612">
        <v>0.040696928367692925</v>
      </c>
      <c r="AD17" s="674">
        <v>1244159.748044</v>
      </c>
      <c r="AE17" s="655">
        <v>0.18480562188304853</v>
      </c>
      <c r="AF17" s="656">
        <v>0.04614779379683391</v>
      </c>
      <c r="AG17" s="485"/>
      <c r="AH17" s="485"/>
      <c r="AI17" s="485"/>
      <c r="AJ17" s="485"/>
      <c r="AK17" s="485"/>
      <c r="AL17" s="485"/>
      <c r="AM17" s="485"/>
      <c r="AN17" s="485"/>
      <c r="AO17" s="485"/>
      <c r="AP17" s="485"/>
      <c r="AQ17" s="485"/>
    </row>
    <row r="18" spans="2:43" s="86" customFormat="1" ht="18.75" customHeight="1">
      <c r="B18" s="344"/>
      <c r="C18" s="261" t="s">
        <v>135</v>
      </c>
      <c r="D18" s="582">
        <f t="shared" si="6"/>
        <v>2114470.109449</v>
      </c>
      <c r="E18" s="576">
        <f t="shared" si="0"/>
        <v>0.3140802169047673</v>
      </c>
      <c r="F18" s="590">
        <f t="shared" si="1"/>
        <v>0.08000938686653587</v>
      </c>
      <c r="G18" s="304">
        <f t="shared" si="7"/>
        <v>2280318.358412</v>
      </c>
      <c r="H18" s="274">
        <f t="shared" si="2"/>
        <v>0.33319329516004276</v>
      </c>
      <c r="I18" s="590">
        <f t="shared" si="3"/>
        <v>0.02975433118201913</v>
      </c>
      <c r="J18" s="305">
        <f t="shared" si="8"/>
        <v>2375695.43138</v>
      </c>
      <c r="K18" s="274">
        <f t="shared" si="4"/>
        <v>0.31515346282982737</v>
      </c>
      <c r="L18" s="576">
        <f t="shared" si="5"/>
        <v>0.04345242820725319</v>
      </c>
      <c r="M18" s="485"/>
      <c r="N18" s="485"/>
      <c r="O18" s="304">
        <v>2339523.752862</v>
      </c>
      <c r="P18" s="267">
        <v>0.31392293847648084</v>
      </c>
      <c r="Q18" s="613">
        <v>0.0628834993004769</v>
      </c>
      <c r="R18" s="645">
        <v>2375695.43138</v>
      </c>
      <c r="S18" s="657">
        <v>0.31515346282982737</v>
      </c>
      <c r="T18" s="658">
        <v>0.04345242820725319</v>
      </c>
      <c r="U18" s="645">
        <v>2390138.188235</v>
      </c>
      <c r="V18" s="657">
        <v>0.31653218712772313</v>
      </c>
      <c r="W18" s="658">
        <v>0.048291212571488176</v>
      </c>
      <c r="X18" s="304">
        <v>2350357.807177</v>
      </c>
      <c r="Y18" s="267">
        <v>0.3296568501408665</v>
      </c>
      <c r="Z18" s="613">
        <v>0.04743146175474653</v>
      </c>
      <c r="AA18" s="305">
        <v>2280318.358412</v>
      </c>
      <c r="AB18" s="267">
        <v>0.33319329516004276</v>
      </c>
      <c r="AC18" s="613">
        <v>0.02975433118201913</v>
      </c>
      <c r="AD18" s="671">
        <v>2114470.109449</v>
      </c>
      <c r="AE18" s="657">
        <v>0.3140802169047673</v>
      </c>
      <c r="AF18" s="658">
        <v>0.08000938686653587</v>
      </c>
      <c r="AG18" s="485"/>
      <c r="AH18" s="485"/>
      <c r="AI18" s="485"/>
      <c r="AJ18" s="485"/>
      <c r="AK18" s="485"/>
      <c r="AL18" s="485"/>
      <c r="AM18" s="485"/>
      <c r="AN18" s="485"/>
      <c r="AO18" s="485"/>
      <c r="AP18" s="485"/>
      <c r="AQ18" s="485"/>
    </row>
    <row r="19" spans="2:43" s="86" customFormat="1" ht="18.75" customHeight="1" thickBot="1">
      <c r="B19" s="166"/>
      <c r="C19" s="167" t="s">
        <v>146</v>
      </c>
      <c r="D19" s="591">
        <f t="shared" si="6"/>
        <v>50491.119541</v>
      </c>
      <c r="E19" s="577">
        <f t="shared" si="0"/>
        <v>0.007499875125373252</v>
      </c>
      <c r="F19" s="592">
        <f t="shared" si="1"/>
        <v>0.09417705628207992</v>
      </c>
      <c r="G19" s="591">
        <f t="shared" si="7"/>
        <v>51986.756077</v>
      </c>
      <c r="H19" s="275">
        <f t="shared" si="2"/>
        <v>0.007596149238582498</v>
      </c>
      <c r="I19" s="592">
        <f t="shared" si="3"/>
        <v>-0.0014299784122447628</v>
      </c>
      <c r="J19" s="311">
        <f t="shared" si="8"/>
        <v>153260.97956500002</v>
      </c>
      <c r="K19" s="275">
        <f t="shared" si="4"/>
        <v>0.020331195568509434</v>
      </c>
      <c r="L19" s="577">
        <f t="shared" si="5"/>
        <v>-0.07364742151212743</v>
      </c>
      <c r="M19" s="485"/>
      <c r="N19" s="485"/>
      <c r="O19" s="636">
        <v>126261.45873300002</v>
      </c>
      <c r="P19" s="268">
        <v>0.016942066988335593</v>
      </c>
      <c r="Q19" s="614">
        <v>-0.020599085035407944</v>
      </c>
      <c r="R19" s="676">
        <v>153260.97956500002</v>
      </c>
      <c r="S19" s="660">
        <v>0.020331195568509434</v>
      </c>
      <c r="T19" s="661">
        <v>-0.07364742151212743</v>
      </c>
      <c r="U19" s="676">
        <v>84804.990886</v>
      </c>
      <c r="V19" s="660">
        <v>0.011230944460292828</v>
      </c>
      <c r="W19" s="661">
        <v>-0.22242829188247762</v>
      </c>
      <c r="X19" s="636">
        <v>53220.546957</v>
      </c>
      <c r="Y19" s="268">
        <v>0.007464615735972262</v>
      </c>
      <c r="Z19" s="614">
        <v>0.13600558534561974</v>
      </c>
      <c r="AA19" s="637">
        <v>51986.756077</v>
      </c>
      <c r="AB19" s="268">
        <v>0.007596149238582498</v>
      </c>
      <c r="AC19" s="614">
        <v>-0.0014299784122447628</v>
      </c>
      <c r="AD19" s="677">
        <v>50491.119541</v>
      </c>
      <c r="AE19" s="660">
        <v>0.007499875125373252</v>
      </c>
      <c r="AF19" s="661">
        <v>0.09417705628207992</v>
      </c>
      <c r="AG19" s="485"/>
      <c r="AH19" s="485"/>
      <c r="AI19" s="485"/>
      <c r="AJ19" s="485"/>
      <c r="AK19" s="485"/>
      <c r="AL19" s="485"/>
      <c r="AM19" s="485"/>
      <c r="AN19" s="485"/>
      <c r="AO19" s="485"/>
      <c r="AP19" s="485"/>
      <c r="AQ19" s="485"/>
    </row>
    <row r="20" spans="2:43" s="86" customFormat="1" ht="13.5" customHeight="1" thickBot="1">
      <c r="B20" s="77"/>
      <c r="C20" s="77"/>
      <c r="D20" s="77"/>
      <c r="E20" s="77"/>
      <c r="F20" s="168"/>
      <c r="G20" s="168"/>
      <c r="H20" s="168"/>
      <c r="I20" s="77"/>
      <c r="J20" s="168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09"/>
      <c r="AQ20" s="309"/>
    </row>
    <row r="21" spans="2:60" s="77" customFormat="1" ht="18.75" customHeight="1">
      <c r="B21" s="135"/>
      <c r="C21" s="136"/>
      <c r="D21" s="29"/>
      <c r="E21" s="790">
        <v>2021</v>
      </c>
      <c r="F21" s="791"/>
      <c r="G21" s="791"/>
      <c r="H21" s="791"/>
      <c r="I21" s="792"/>
      <c r="J21" s="784">
        <v>2020</v>
      </c>
      <c r="K21" s="785"/>
      <c r="O21" s="29"/>
      <c r="R21" s="29"/>
      <c r="S21" s="793" t="s">
        <v>220</v>
      </c>
      <c r="T21" s="483"/>
      <c r="U21" s="29"/>
      <c r="V21" s="483"/>
      <c r="W21" s="483"/>
      <c r="X21" s="29"/>
      <c r="AA21" s="29"/>
      <c r="AD21" s="29"/>
      <c r="AE21" s="793" t="s">
        <v>220</v>
      </c>
      <c r="AF21" s="489"/>
      <c r="AG21" s="489"/>
      <c r="AH21" s="489"/>
      <c r="AI21" s="489"/>
      <c r="AJ21" s="489"/>
      <c r="AK21" s="489"/>
      <c r="AL21" s="489"/>
      <c r="AM21" s="489"/>
      <c r="AN21" s="489"/>
      <c r="AO21" s="489"/>
      <c r="AP21" s="489"/>
      <c r="AQ21" s="489"/>
      <c r="AR21" s="201">
        <v>2018</v>
      </c>
      <c r="AS21" s="202"/>
      <c r="AT21" s="202"/>
      <c r="AU21" s="202"/>
      <c r="AV21" s="203"/>
      <c r="AX21" s="201">
        <v>2019</v>
      </c>
      <c r="AY21" s="202"/>
      <c r="AZ21" s="202"/>
      <c r="BA21" s="202"/>
      <c r="BB21" s="203"/>
      <c r="BD21" s="201">
        <v>2020</v>
      </c>
      <c r="BE21" s="202"/>
      <c r="BF21" s="202"/>
      <c r="BG21" s="202"/>
      <c r="BH21" s="203"/>
    </row>
    <row r="22" spans="1:60" s="77" customFormat="1" ht="18.75" customHeight="1">
      <c r="A22" s="139"/>
      <c r="B22" s="140"/>
      <c r="C22" s="141" t="s">
        <v>147</v>
      </c>
      <c r="D22" s="31" t="e">
        <f>'Investment yield'!D23</f>
        <v>#REF!</v>
      </c>
      <c r="E22" s="786" t="e">
        <f>'Investment yield'!E23</f>
        <v>#REF!</v>
      </c>
      <c r="F22" s="169"/>
      <c r="G22" s="170"/>
      <c r="H22" s="634" t="e">
        <f>E22</f>
        <v>#REF!</v>
      </c>
      <c r="I22" s="141"/>
      <c r="J22" s="788" t="e">
        <f>'Investment yield'!J23</f>
        <v>#REF!</v>
      </c>
      <c r="K22" s="509" t="e">
        <f>J22</f>
        <v>#REF!</v>
      </c>
      <c r="O22" s="498" t="s">
        <v>181</v>
      </c>
      <c r="R22" s="498" t="s">
        <v>218</v>
      </c>
      <c r="S22" s="794"/>
      <c r="T22" s="322"/>
      <c r="U22" s="498" t="s">
        <v>213</v>
      </c>
      <c r="V22" s="322"/>
      <c r="W22" s="322"/>
      <c r="X22" s="498" t="s">
        <v>182</v>
      </c>
      <c r="AA22" s="498" t="s">
        <v>183</v>
      </c>
      <c r="AD22" s="498" t="s">
        <v>199</v>
      </c>
      <c r="AE22" s="794"/>
      <c r="AF22" s="489"/>
      <c r="AG22" s="489"/>
      <c r="AH22" s="489"/>
      <c r="AI22" s="489"/>
      <c r="AJ22" s="489"/>
      <c r="AK22" s="489"/>
      <c r="AL22" s="489"/>
      <c r="AM22" s="489"/>
      <c r="AN22" s="489"/>
      <c r="AO22" s="489"/>
      <c r="AP22" s="489"/>
      <c r="AQ22" s="489"/>
      <c r="AR22" s="364" t="s">
        <v>148</v>
      </c>
      <c r="AS22" s="204" t="s">
        <v>149</v>
      </c>
      <c r="AT22" s="204" t="s">
        <v>150</v>
      </c>
      <c r="AU22" s="204" t="s">
        <v>151</v>
      </c>
      <c r="AV22" s="205" t="s">
        <v>152</v>
      </c>
      <c r="AX22" s="364" t="s">
        <v>153</v>
      </c>
      <c r="AY22" s="204" t="s">
        <v>154</v>
      </c>
      <c r="AZ22" s="204" t="s">
        <v>150</v>
      </c>
      <c r="BA22" s="204" t="s">
        <v>155</v>
      </c>
      <c r="BB22" s="205" t="s">
        <v>156</v>
      </c>
      <c r="BD22" s="364" t="s">
        <v>157</v>
      </c>
      <c r="BE22" s="204" t="s">
        <v>158</v>
      </c>
      <c r="BF22" s="204" t="s">
        <v>159</v>
      </c>
      <c r="BG22" s="204" t="s">
        <v>160</v>
      </c>
      <c r="BH22" s="205" t="s">
        <v>156</v>
      </c>
    </row>
    <row r="23" spans="2:60" s="77" customFormat="1" ht="18.75" customHeight="1" thickBot="1">
      <c r="B23" s="171"/>
      <c r="C23" s="172"/>
      <c r="D23" s="173"/>
      <c r="E23" s="787"/>
      <c r="F23" s="148" t="s">
        <v>161</v>
      </c>
      <c r="G23" s="174" t="s">
        <v>31</v>
      </c>
      <c r="H23" s="635" t="s">
        <v>204</v>
      </c>
      <c r="I23" s="149" t="s">
        <v>162</v>
      </c>
      <c r="J23" s="789"/>
      <c r="K23" s="510" t="s">
        <v>205</v>
      </c>
      <c r="L23" s="145"/>
      <c r="M23" s="145"/>
      <c r="N23" s="145"/>
      <c r="O23" s="499"/>
      <c r="R23" s="499"/>
      <c r="S23" s="795"/>
      <c r="T23" s="491"/>
      <c r="U23" s="499"/>
      <c r="V23" s="491"/>
      <c r="W23" s="491"/>
      <c r="X23" s="499"/>
      <c r="Z23" s="145"/>
      <c r="AA23" s="499"/>
      <c r="AB23" s="145"/>
      <c r="AC23" s="145"/>
      <c r="AD23" s="499"/>
      <c r="AE23" s="795"/>
      <c r="AF23" s="490"/>
      <c r="AG23" s="490"/>
      <c r="AH23" s="490"/>
      <c r="AI23" s="490"/>
      <c r="AJ23" s="490"/>
      <c r="AK23" s="490"/>
      <c r="AL23" s="490"/>
      <c r="AM23" s="490"/>
      <c r="AN23" s="490"/>
      <c r="AO23" s="490"/>
      <c r="AP23" s="490"/>
      <c r="AQ23" s="490"/>
      <c r="AR23" s="206"/>
      <c r="AS23" s="207"/>
      <c r="AT23" s="207"/>
      <c r="AU23" s="207"/>
      <c r="AV23" s="208" t="s">
        <v>163</v>
      </c>
      <c r="AX23" s="206"/>
      <c r="AY23" s="207"/>
      <c r="AZ23" s="207"/>
      <c r="BA23" s="207"/>
      <c r="BB23" s="208" t="s">
        <v>164</v>
      </c>
      <c r="BD23" s="206"/>
      <c r="BE23" s="207"/>
      <c r="BF23" s="207"/>
      <c r="BG23" s="207"/>
      <c r="BH23" s="208" t="s">
        <v>163</v>
      </c>
    </row>
    <row r="24" spans="2:60" s="86" customFormat="1" ht="18.75" customHeight="1" thickTop="1">
      <c r="B24" s="140"/>
      <c r="C24" s="141" t="s">
        <v>165</v>
      </c>
      <c r="D24" s="175">
        <f>AA24</f>
        <v>12005.764363</v>
      </c>
      <c r="E24" s="75">
        <f>AD24</f>
        <v>41852.375610999996</v>
      </c>
      <c r="F24" s="564">
        <f>(E24-D24)/D24</f>
        <v>2.486023408887056</v>
      </c>
      <c r="G24" s="567">
        <f>(E24-J24)/J24</f>
        <v>1.8788938176781302</v>
      </c>
      <c r="H24" s="77">
        <f>AE24</f>
        <v>53858.139974</v>
      </c>
      <c r="I24" s="564">
        <f>G24</f>
        <v>1.8788938176781302</v>
      </c>
      <c r="J24" s="369">
        <f aca="true" t="shared" si="9" ref="J24:K26">R24</f>
        <v>14537.658650000001</v>
      </c>
      <c r="K24" s="154">
        <f t="shared" si="9"/>
        <v>43782.338636</v>
      </c>
      <c r="L24" s="168"/>
      <c r="M24" s="168"/>
      <c r="N24" s="168"/>
      <c r="O24" s="615">
        <v>29244.679986</v>
      </c>
      <c r="R24" s="662">
        <v>14537.658650000001</v>
      </c>
      <c r="S24" s="662">
        <v>43782.338636</v>
      </c>
      <c r="T24" s="492"/>
      <c r="U24" s="662">
        <v>12442.126225</v>
      </c>
      <c r="V24" s="492"/>
      <c r="W24" s="492"/>
      <c r="X24" s="615">
        <v>15143.332815999995</v>
      </c>
      <c r="Z24" s="168"/>
      <c r="AA24" s="615">
        <v>12005.764363</v>
      </c>
      <c r="AB24" s="168"/>
      <c r="AC24" s="168"/>
      <c r="AD24" s="662">
        <v>41852.375610999996</v>
      </c>
      <c r="AE24" s="662">
        <v>53858.139974</v>
      </c>
      <c r="AF24" s="485"/>
      <c r="AG24" s="485"/>
      <c r="AH24" s="485"/>
      <c r="AI24" s="485"/>
      <c r="AJ24" s="485"/>
      <c r="AK24" s="485"/>
      <c r="AL24" s="485"/>
      <c r="AM24" s="485"/>
      <c r="AN24" s="485"/>
      <c r="AO24" s="485"/>
      <c r="AP24" s="485"/>
      <c r="AQ24" s="485"/>
      <c r="AR24" s="209">
        <v>17919.348492</v>
      </c>
      <c r="AS24" s="210">
        <v>16660.548098999996</v>
      </c>
      <c r="AT24" s="210">
        <v>21783.920010000005</v>
      </c>
      <c r="AU24" s="210">
        <v>31957.042073000008</v>
      </c>
      <c r="AV24" s="211">
        <v>88320.858674</v>
      </c>
      <c r="AX24" s="209">
        <v>19732.112671</v>
      </c>
      <c r="AY24" s="210">
        <v>18949.245477</v>
      </c>
      <c r="AZ24" s="210">
        <v>29860.765163</v>
      </c>
      <c r="BA24" s="210">
        <v>29075.51302499999</v>
      </c>
      <c r="BB24" s="211">
        <v>97617.636336</v>
      </c>
      <c r="BD24" s="209">
        <v>29244.679986</v>
      </c>
      <c r="BE24" s="210">
        <v>14537.658650000001</v>
      </c>
      <c r="BF24" s="375">
        <v>12442.126225000004</v>
      </c>
      <c r="BG24" s="477"/>
      <c r="BH24" s="478"/>
    </row>
    <row r="25" spans="2:60" s="86" customFormat="1" ht="18.75" customHeight="1" thickBot="1">
      <c r="B25" s="179"/>
      <c r="C25" s="180" t="s">
        <v>166</v>
      </c>
      <c r="D25" s="181">
        <f>AA25</f>
        <v>0.006968371652726691</v>
      </c>
      <c r="E25" s="370">
        <f>AD25</f>
        <v>0.02498106069777714</v>
      </c>
      <c r="F25" s="565">
        <f>E25-D25</f>
        <v>0.018012689045050448</v>
      </c>
      <c r="G25" s="568">
        <f>E25-J25</f>
        <v>0.017183845554975773</v>
      </c>
      <c r="H25" s="371">
        <f>AE25</f>
        <v>0.015904794849003687</v>
      </c>
      <c r="I25" s="565">
        <f>G25</f>
        <v>0.017183845554975773</v>
      </c>
      <c r="J25" s="372">
        <f t="shared" si="9"/>
        <v>0.007797215142801367</v>
      </c>
      <c r="K25" s="368">
        <f t="shared" si="9"/>
        <v>0.01171771032861225</v>
      </c>
      <c r="L25" s="182"/>
      <c r="M25" s="182"/>
      <c r="N25" s="182"/>
      <c r="O25" s="621">
        <v>0.015549905334132334</v>
      </c>
      <c r="R25" s="668">
        <v>0.007797215142801367</v>
      </c>
      <c r="S25" s="668">
        <v>0.01171771032861225</v>
      </c>
      <c r="T25" s="497"/>
      <c r="U25" s="668">
        <v>0.006598545243707358</v>
      </c>
      <c r="V25" s="497"/>
      <c r="W25" s="497"/>
      <c r="X25" s="621">
        <v>0.00813684082295865</v>
      </c>
      <c r="Z25" s="182"/>
      <c r="AA25" s="621">
        <v>0.006968371652726691</v>
      </c>
      <c r="AB25" s="182"/>
      <c r="AC25" s="182"/>
      <c r="AD25" s="668">
        <v>0.02498106069777714</v>
      </c>
      <c r="AE25" s="668">
        <v>0.015904794849003687</v>
      </c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282">
        <v>0.012858841687385263</v>
      </c>
      <c r="AS25" s="283">
        <v>0.01174677042274031</v>
      </c>
      <c r="AT25" s="283">
        <v>0.015013953392031282</v>
      </c>
      <c r="AU25" s="283">
        <v>0.02139067197796368</v>
      </c>
      <c r="AV25" s="284">
        <v>0.015364335995305898</v>
      </c>
      <c r="AX25" s="282">
        <v>0.012424563680557872</v>
      </c>
      <c r="AY25" s="283">
        <v>0.011693132806926309</v>
      </c>
      <c r="AZ25" s="283">
        <v>0.017658487791950565</v>
      </c>
      <c r="BA25" s="283">
        <v>0.016501836664574027</v>
      </c>
      <c r="BB25" s="284">
        <v>0.014662181645750925</v>
      </c>
      <c r="BD25" s="282">
        <v>0.015549905334132334</v>
      </c>
      <c r="BE25" s="283">
        <v>0.007797215142801367</v>
      </c>
      <c r="BF25" s="317">
        <v>0.006598545243707359</v>
      </c>
      <c r="BG25" s="479"/>
      <c r="BH25" s="480"/>
    </row>
    <row r="26" spans="2:60" s="86" customFormat="1" ht="18" customHeight="1" thickBot="1">
      <c r="B26" s="179"/>
      <c r="C26" s="180" t="s">
        <v>167</v>
      </c>
      <c r="D26" s="324">
        <f>AA26</f>
        <v>0.027388938421243507</v>
      </c>
      <c r="E26" s="370">
        <f>AD26</f>
        <v>0.04503493594576527</v>
      </c>
      <c r="F26" s="566">
        <f>E26-D26</f>
        <v>0.017645997524521763</v>
      </c>
      <c r="G26" s="569">
        <f>E26-J26</f>
        <v>0.01312474845919595</v>
      </c>
      <c r="H26" s="371">
        <f>AE26</f>
        <v>0.03621615358830623</v>
      </c>
      <c r="I26" s="566">
        <f>G26</f>
        <v>0.01312474845919595</v>
      </c>
      <c r="J26" s="372">
        <f t="shared" si="9"/>
        <v>0.03191018748656932</v>
      </c>
      <c r="K26" s="368">
        <f t="shared" si="9"/>
        <v>0.036042738385154934</v>
      </c>
      <c r="L26" s="325"/>
      <c r="M26" s="325"/>
      <c r="N26" s="325"/>
      <c r="O26" s="621">
        <v>0.03997209040963181</v>
      </c>
      <c r="R26" s="668">
        <v>0.03191018748656932</v>
      </c>
      <c r="S26" s="668">
        <v>0.036042738385154934</v>
      </c>
      <c r="T26" s="497"/>
      <c r="U26" s="668">
        <v>0.03050706146274653</v>
      </c>
      <c r="V26" s="497"/>
      <c r="W26" s="497"/>
      <c r="X26" s="621">
        <v>0.03178598636236289</v>
      </c>
      <c r="Z26" s="325"/>
      <c r="AA26" s="621">
        <v>0.027388938421243507</v>
      </c>
      <c r="AB26" s="325"/>
      <c r="AC26" s="325"/>
      <c r="AD26" s="668">
        <v>0.04503493594576527</v>
      </c>
      <c r="AE26" s="668">
        <v>0.03621615358830623</v>
      </c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6">
        <v>0.035090930816887744</v>
      </c>
      <c r="AS26" s="317">
        <v>0.034386092143460126</v>
      </c>
      <c r="AT26" s="317">
        <v>0.03683206755855846</v>
      </c>
      <c r="AU26" s="317">
        <v>0.042914739793970785</v>
      </c>
      <c r="AV26" s="318">
        <v>0.0378583939176675</v>
      </c>
      <c r="AW26" s="309"/>
      <c r="AX26" s="326">
        <v>0.03638899052018371</v>
      </c>
      <c r="AY26" s="317">
        <v>0.03568047175215095</v>
      </c>
      <c r="AZ26" s="317">
        <v>0.04182458826817546</v>
      </c>
      <c r="BA26" s="317">
        <v>0.040110571720950894</v>
      </c>
      <c r="BB26" s="318">
        <v>0.03907096182081938</v>
      </c>
      <c r="BD26" s="326">
        <v>0.03997209040963181</v>
      </c>
      <c r="BE26" s="317">
        <v>0.03191018748656932</v>
      </c>
      <c r="BF26" s="317">
        <v>0.03050706146274653</v>
      </c>
      <c r="BG26" s="479"/>
      <c r="BH26" s="480"/>
    </row>
    <row r="27" spans="1:43" s="86" customFormat="1" ht="12">
      <c r="A27" s="183"/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S27" s="309"/>
      <c r="T27" s="309"/>
      <c r="V27" s="309"/>
      <c r="W27" s="309"/>
      <c r="AD27" s="309"/>
      <c r="AE27" s="309"/>
      <c r="AF27" s="309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</row>
    <row r="28" s="86" customFormat="1" ht="12">
      <c r="E28" s="158"/>
    </row>
    <row r="29" s="86" customFormat="1" ht="12">
      <c r="J29" s="184"/>
    </row>
    <row r="30" spans="1:10" s="86" customFormat="1" ht="12">
      <c r="A30" s="183"/>
      <c r="D30" s="184"/>
      <c r="E30" s="184"/>
      <c r="F30" s="184"/>
      <c r="G30" s="184"/>
      <c r="H30" s="184"/>
      <c r="J30" s="184"/>
    </row>
    <row r="31" s="86" customFormat="1" ht="12">
      <c r="E31" s="157"/>
    </row>
    <row r="32" s="86" customFormat="1" ht="12"/>
    <row r="33" s="86" customFormat="1" ht="12"/>
    <row r="34" s="86" customFormat="1" ht="12"/>
    <row r="35" spans="2:54" ht="13.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</row>
    <row r="39" ht="13.5">
      <c r="J39" s="185"/>
    </row>
    <row r="54" ht="13.5">
      <c r="A54" s="2"/>
    </row>
  </sheetData>
  <sheetProtection/>
  <mergeCells count="6">
    <mergeCell ref="S21:S23"/>
    <mergeCell ref="AE21:AE23"/>
    <mergeCell ref="E21:I21"/>
    <mergeCell ref="J21:K21"/>
    <mergeCell ref="E22:E23"/>
    <mergeCell ref="J22:J23"/>
  </mergeCells>
  <printOptions horizontalCentered="1"/>
  <pageMargins left="0.5118110236220472" right="0.5118110236220472" top="0.5905511811023623" bottom="0.3937007874015748" header="0.5118110236220472" footer="0.5118110236220472"/>
  <pageSetup fitToHeight="1" fitToWidth="1" horizontalDpi="600" verticalDpi="600" orientation="landscape" paperSize="9" scale="94" r:id="rId1"/>
  <headerFooter alignWithMargins="0">
    <oddFooter>&amp;C&amp;"-,보통"&amp;9─ 4 ─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M46"/>
  <sheetViews>
    <sheetView showGridLines="0" zoomScale="85" zoomScaleNormal="85" zoomScaleSheetLayoutView="90" zoomScalePageLayoutView="0" workbookViewId="0" topLeftCell="A1">
      <pane xSplit="3" ySplit="6" topLeftCell="D7" activePane="bottomRight" state="frozen"/>
      <selection pane="topLeft" activeCell="K18" sqref="K18"/>
      <selection pane="topRight" activeCell="K18" sqref="K18"/>
      <selection pane="bottomLeft" activeCell="K18" sqref="K18"/>
      <selection pane="bottomRight" activeCell="E20" sqref="E20"/>
    </sheetView>
  </sheetViews>
  <sheetFormatPr defaultColWidth="8.75390625" defaultRowHeight="14.25"/>
  <cols>
    <col min="1" max="1" width="1.625" style="86" customWidth="1"/>
    <col min="2" max="2" width="2.25390625" style="86" customWidth="1"/>
    <col min="3" max="3" width="38.00390625" style="86" bestFit="1" customWidth="1"/>
    <col min="4" max="4" width="2.00390625" style="86" customWidth="1"/>
    <col min="5" max="5" width="15.875" style="86" bestFit="1" customWidth="1"/>
    <col min="6" max="6" width="2.25390625" style="86" customWidth="1"/>
    <col min="7" max="7" width="15.875" style="86" customWidth="1"/>
    <col min="8" max="8" width="2.00390625" style="134" customWidth="1"/>
    <col min="9" max="9" width="15.875" style="134" bestFit="1" customWidth="1"/>
    <col min="10" max="10" width="2.00390625" style="86" customWidth="1"/>
    <col min="11" max="11" width="15.875" style="134" bestFit="1" customWidth="1"/>
    <col min="12" max="12" width="2.00390625" style="86" customWidth="1"/>
    <col min="13" max="13" width="15.875" style="86" customWidth="1"/>
    <col min="14" max="16384" width="8.75390625" style="86" customWidth="1"/>
  </cols>
  <sheetData>
    <row r="1" spans="1:11" s="5" customFormat="1" ht="24.75" customHeight="1">
      <c r="A1" s="5" t="s">
        <v>249</v>
      </c>
      <c r="H1" s="186"/>
      <c r="I1" s="186"/>
      <c r="K1" s="186"/>
    </row>
    <row r="2" spans="1:13" ht="3" customHeight="1">
      <c r="A2" s="199"/>
      <c r="B2" s="199"/>
      <c r="C2" s="199"/>
      <c r="D2" s="199"/>
      <c r="E2" s="199"/>
      <c r="F2" s="199"/>
      <c r="G2" s="199"/>
      <c r="H2" s="200"/>
      <c r="I2" s="200"/>
      <c r="J2" s="199"/>
      <c r="K2" s="200"/>
      <c r="L2" s="200"/>
      <c r="M2" s="200"/>
    </row>
    <row r="3" spans="8:9" ht="9.75" customHeight="1">
      <c r="H3" s="187"/>
      <c r="I3" s="187"/>
    </row>
    <row r="4" spans="2:13" ht="18" customHeight="1" thickBot="1">
      <c r="B4" s="77"/>
      <c r="H4" s="187"/>
      <c r="I4" s="187"/>
      <c r="K4" s="189"/>
      <c r="M4" s="189" t="s">
        <v>184</v>
      </c>
    </row>
    <row r="5" spans="2:13" s="77" customFormat="1" ht="21.75" customHeight="1">
      <c r="B5" s="797" t="s">
        <v>185</v>
      </c>
      <c r="C5" s="798"/>
      <c r="D5" s="804">
        <v>2021</v>
      </c>
      <c r="E5" s="805"/>
      <c r="F5" s="805"/>
      <c r="G5" s="806"/>
      <c r="H5" s="800" t="s">
        <v>186</v>
      </c>
      <c r="I5" s="801"/>
      <c r="J5" s="807">
        <v>2020</v>
      </c>
      <c r="K5" s="808"/>
      <c r="L5" s="808"/>
      <c r="M5" s="809"/>
    </row>
    <row r="6" spans="2:13" s="77" customFormat="1" ht="21.75" customHeight="1" thickBot="1">
      <c r="B6" s="787"/>
      <c r="C6" s="799"/>
      <c r="D6" s="327"/>
      <c r="E6" s="337" t="s">
        <v>207</v>
      </c>
      <c r="F6" s="328"/>
      <c r="G6" s="333" t="s">
        <v>208</v>
      </c>
      <c r="H6" s="802"/>
      <c r="I6" s="803"/>
      <c r="J6" s="329"/>
      <c r="K6" s="338" t="s">
        <v>207</v>
      </c>
      <c r="L6" s="500"/>
      <c r="M6" s="511" t="s">
        <v>209</v>
      </c>
    </row>
    <row r="7" spans="1:13" s="77" customFormat="1" ht="21" customHeight="1" thickTop="1">
      <c r="A7" s="139"/>
      <c r="B7" s="512" t="s">
        <v>92</v>
      </c>
      <c r="C7" s="193"/>
      <c r="D7" s="678"/>
      <c r="E7" s="679">
        <v>891511101238</v>
      </c>
      <c r="F7" s="679"/>
      <c r="G7" s="680">
        <v>1783585888136</v>
      </c>
      <c r="H7" s="513"/>
      <c r="I7" s="514">
        <v>4118220008411</v>
      </c>
      <c r="J7" s="679"/>
      <c r="K7" s="679">
        <v>911435745817</v>
      </c>
      <c r="L7" s="679"/>
      <c r="M7" s="700">
        <v>2422020530164</v>
      </c>
    </row>
    <row r="8" spans="2:13" ht="21" customHeight="1">
      <c r="B8" s="515"/>
      <c r="C8" s="162" t="s">
        <v>93</v>
      </c>
      <c r="D8" s="673"/>
      <c r="E8" s="681">
        <v>578468589449</v>
      </c>
      <c r="F8" s="681"/>
      <c r="G8" s="682">
        <v>1149351072583</v>
      </c>
      <c r="H8" s="463"/>
      <c r="I8" s="464">
        <v>2239626506714</v>
      </c>
      <c r="J8" s="681"/>
      <c r="K8" s="681">
        <v>558108796858</v>
      </c>
      <c r="L8" s="681"/>
      <c r="M8" s="701">
        <v>1106356552709</v>
      </c>
    </row>
    <row r="9" spans="2:13" ht="21" customHeight="1">
      <c r="B9" s="515"/>
      <c r="C9" s="162" t="s">
        <v>223</v>
      </c>
      <c r="D9" s="673"/>
      <c r="E9" s="681">
        <v>578162009808</v>
      </c>
      <c r="F9" s="681"/>
      <c r="G9" s="682">
        <v>1148220083622</v>
      </c>
      <c r="H9" s="463"/>
      <c r="I9" s="464">
        <v>2234391536617</v>
      </c>
      <c r="J9" s="681"/>
      <c r="K9" s="681">
        <v>559119183696</v>
      </c>
      <c r="L9" s="681"/>
      <c r="M9" s="701">
        <v>1109835196725</v>
      </c>
    </row>
    <row r="10" spans="2:13" s="77" customFormat="1" ht="21" customHeight="1">
      <c r="B10" s="515"/>
      <c r="C10" s="162" t="s">
        <v>94</v>
      </c>
      <c r="D10" s="673"/>
      <c r="E10" s="681">
        <v>95030778558</v>
      </c>
      <c r="F10" s="681"/>
      <c r="G10" s="682">
        <v>162930343967</v>
      </c>
      <c r="H10" s="463"/>
      <c r="I10" s="464">
        <v>372370649406</v>
      </c>
      <c r="J10" s="681"/>
      <c r="K10" s="681">
        <v>67765365072</v>
      </c>
      <c r="L10" s="681"/>
      <c r="M10" s="701">
        <v>130147613573</v>
      </c>
    </row>
    <row r="11" spans="2:13" s="190" customFormat="1" ht="21" customHeight="1">
      <c r="B11" s="515"/>
      <c r="C11" s="162" t="s">
        <v>95</v>
      </c>
      <c r="D11" s="673"/>
      <c r="E11" s="681">
        <v>29952715367</v>
      </c>
      <c r="F11" s="681"/>
      <c r="G11" s="682">
        <v>62438168318</v>
      </c>
      <c r="H11" s="463"/>
      <c r="I11" s="464">
        <v>149744081870</v>
      </c>
      <c r="J11" s="681"/>
      <c r="K11" s="681">
        <v>40633487832</v>
      </c>
      <c r="L11" s="681"/>
      <c r="M11" s="701">
        <v>79657624477</v>
      </c>
    </row>
    <row r="12" spans="2:13" ht="21" customHeight="1">
      <c r="B12" s="515"/>
      <c r="C12" s="162" t="s">
        <v>224</v>
      </c>
      <c r="D12" s="673"/>
      <c r="E12" s="681">
        <v>603553872</v>
      </c>
      <c r="F12" s="681"/>
      <c r="G12" s="682">
        <v>1029968813</v>
      </c>
      <c r="H12" s="463"/>
      <c r="I12" s="464">
        <v>9520910351</v>
      </c>
      <c r="J12" s="681"/>
      <c r="K12" s="681">
        <v>4069377136</v>
      </c>
      <c r="L12" s="681"/>
      <c r="M12" s="701">
        <v>6257839878</v>
      </c>
    </row>
    <row r="13" spans="2:13" ht="21" customHeight="1">
      <c r="B13" s="515"/>
      <c r="C13" s="162" t="s">
        <v>225</v>
      </c>
      <c r="D13" s="673"/>
      <c r="E13" s="681">
        <v>30672208833</v>
      </c>
      <c r="F13" s="681"/>
      <c r="G13" s="682">
        <v>65650675078</v>
      </c>
      <c r="H13" s="463"/>
      <c r="I13" s="464">
        <v>164686671739</v>
      </c>
      <c r="J13" s="681"/>
      <c r="K13" s="681">
        <v>72527323959</v>
      </c>
      <c r="L13" s="681"/>
      <c r="M13" s="701">
        <v>98365610808</v>
      </c>
    </row>
    <row r="14" spans="2:13" ht="21" customHeight="1">
      <c r="B14" s="515"/>
      <c r="C14" s="162" t="s">
        <v>226</v>
      </c>
      <c r="D14" s="673"/>
      <c r="E14" s="681">
        <v>-3930333788</v>
      </c>
      <c r="F14" s="681"/>
      <c r="G14" s="682">
        <v>2773552977</v>
      </c>
      <c r="H14" s="463"/>
      <c r="I14" s="464">
        <v>84336616587</v>
      </c>
      <c r="J14" s="681"/>
      <c r="K14" s="681">
        <v>24303210476</v>
      </c>
      <c r="L14" s="681"/>
      <c r="M14" s="701">
        <v>9519086173</v>
      </c>
    </row>
    <row r="15" spans="2:13" ht="21" customHeight="1">
      <c r="B15" s="515"/>
      <c r="C15" s="162" t="s">
        <v>227</v>
      </c>
      <c r="D15" s="673"/>
      <c r="E15" s="681">
        <v>-17971324</v>
      </c>
      <c r="F15" s="681"/>
      <c r="G15" s="682">
        <v>0</v>
      </c>
      <c r="H15" s="463"/>
      <c r="I15" s="464">
        <v>514830371</v>
      </c>
      <c r="J15" s="681"/>
      <c r="K15" s="681">
        <v>0</v>
      </c>
      <c r="L15" s="681"/>
      <c r="M15" s="701">
        <v>0</v>
      </c>
    </row>
    <row r="16" spans="2:13" ht="21" customHeight="1">
      <c r="B16" s="515"/>
      <c r="C16" s="162" t="s">
        <v>228</v>
      </c>
      <c r="D16" s="673"/>
      <c r="E16" s="681">
        <v>0</v>
      </c>
      <c r="F16" s="681"/>
      <c r="G16" s="682">
        <v>0</v>
      </c>
      <c r="H16" s="463"/>
      <c r="I16" s="464">
        <v>488371424410</v>
      </c>
      <c r="J16" s="681"/>
      <c r="K16" s="681">
        <v>29909278260</v>
      </c>
      <c r="L16" s="681"/>
      <c r="M16" s="701">
        <v>582951919279</v>
      </c>
    </row>
    <row r="17" spans="2:13" ht="21" customHeight="1">
      <c r="B17" s="515"/>
      <c r="C17" s="162" t="s">
        <v>229</v>
      </c>
      <c r="D17" s="673"/>
      <c r="E17" s="683">
        <v>0</v>
      </c>
      <c r="F17" s="681"/>
      <c r="G17" s="682">
        <v>0</v>
      </c>
      <c r="H17" s="463"/>
      <c r="I17" s="464">
        <v>141725925</v>
      </c>
      <c r="J17" s="681"/>
      <c r="K17" s="681">
        <v>-67375115</v>
      </c>
      <c r="L17" s="681"/>
      <c r="M17" s="701">
        <v>624025569</v>
      </c>
    </row>
    <row r="18" spans="2:13" ht="21" customHeight="1">
      <c r="B18" s="515"/>
      <c r="C18" s="162" t="s">
        <v>230</v>
      </c>
      <c r="D18" s="673"/>
      <c r="E18" s="681">
        <v>6944778235</v>
      </c>
      <c r="F18" s="681"/>
      <c r="G18" s="682">
        <v>9577496458</v>
      </c>
      <c r="H18" s="463"/>
      <c r="I18" s="464">
        <v>17166047570</v>
      </c>
      <c r="J18" s="681"/>
      <c r="K18" s="681">
        <v>2383000074</v>
      </c>
      <c r="L18" s="681"/>
      <c r="M18" s="701">
        <v>6566372274</v>
      </c>
    </row>
    <row r="19" spans="2:13" ht="21" customHeight="1">
      <c r="B19" s="515"/>
      <c r="C19" s="162" t="s">
        <v>231</v>
      </c>
      <c r="D19" s="673"/>
      <c r="E19" s="681">
        <v>41329374893</v>
      </c>
      <c r="F19" s="681"/>
      <c r="G19" s="682">
        <v>125257474701</v>
      </c>
      <c r="H19" s="463"/>
      <c r="I19" s="464">
        <v>145136235299</v>
      </c>
      <c r="J19" s="681"/>
      <c r="K19" s="681">
        <v>13172916534</v>
      </c>
      <c r="L19" s="681"/>
      <c r="M19" s="701">
        <v>135975953909</v>
      </c>
    </row>
    <row r="20" spans="2:13" ht="21" customHeight="1" thickBot="1">
      <c r="B20" s="516"/>
      <c r="C20" s="255" t="s">
        <v>232</v>
      </c>
      <c r="D20" s="684"/>
      <c r="E20" s="685">
        <v>112457407143</v>
      </c>
      <c r="F20" s="685"/>
      <c r="G20" s="686">
        <v>204577135241</v>
      </c>
      <c r="H20" s="517"/>
      <c r="I20" s="518">
        <v>446604308169</v>
      </c>
      <c r="J20" s="685"/>
      <c r="K20" s="685">
        <v>98630364731</v>
      </c>
      <c r="L20" s="685"/>
      <c r="M20" s="702">
        <v>265597931515</v>
      </c>
    </row>
    <row r="21" spans="2:13" s="77" customFormat="1" ht="21" customHeight="1">
      <c r="B21" s="519" t="s">
        <v>96</v>
      </c>
      <c r="C21" s="254"/>
      <c r="D21" s="687"/>
      <c r="E21" s="688">
        <v>872235818846</v>
      </c>
      <c r="F21" s="688"/>
      <c r="G21" s="689">
        <v>1710159475271</v>
      </c>
      <c r="H21" s="520"/>
      <c r="I21" s="521">
        <v>4149231774040</v>
      </c>
      <c r="J21" s="703"/>
      <c r="K21" s="688">
        <v>876392255703</v>
      </c>
      <c r="L21" s="688"/>
      <c r="M21" s="704">
        <v>2331995200843</v>
      </c>
    </row>
    <row r="22" spans="2:13" s="77" customFormat="1" ht="21" customHeight="1">
      <c r="B22" s="522"/>
      <c r="C22" s="162" t="s">
        <v>97</v>
      </c>
      <c r="D22" s="690"/>
      <c r="E22" s="681">
        <v>98697604031</v>
      </c>
      <c r="F22" s="681"/>
      <c r="G22" s="682">
        <v>127937516632</v>
      </c>
      <c r="H22" s="463"/>
      <c r="I22" s="464">
        <v>600265472082</v>
      </c>
      <c r="J22" s="681"/>
      <c r="K22" s="681">
        <v>35288388080</v>
      </c>
      <c r="L22" s="681"/>
      <c r="M22" s="705">
        <v>609475147733</v>
      </c>
    </row>
    <row r="23" spans="2:13" s="77" customFormat="1" ht="21" customHeight="1">
      <c r="B23" s="522"/>
      <c r="C23" s="162" t="s">
        <v>98</v>
      </c>
      <c r="D23" s="690"/>
      <c r="E23" s="681">
        <v>-27957444273</v>
      </c>
      <c r="F23" s="681"/>
      <c r="G23" s="682">
        <v>312982242</v>
      </c>
      <c r="H23" s="463"/>
      <c r="I23" s="464">
        <v>0</v>
      </c>
      <c r="J23" s="681"/>
      <c r="K23" s="683">
        <v>0</v>
      </c>
      <c r="L23" s="681"/>
      <c r="M23" s="705">
        <v>0</v>
      </c>
    </row>
    <row r="24" spans="2:13" s="77" customFormat="1" ht="21" customHeight="1">
      <c r="B24" s="522"/>
      <c r="C24" s="162" t="s">
        <v>99</v>
      </c>
      <c r="D24" s="690"/>
      <c r="E24" s="681">
        <v>438187491981</v>
      </c>
      <c r="F24" s="681"/>
      <c r="G24" s="682">
        <v>858681809231</v>
      </c>
      <c r="H24" s="463"/>
      <c r="I24" s="464">
        <v>1875238403747</v>
      </c>
      <c r="J24" s="681"/>
      <c r="K24" s="681">
        <v>445485825712</v>
      </c>
      <c r="L24" s="681"/>
      <c r="M24" s="705">
        <v>895349187068</v>
      </c>
    </row>
    <row r="25" spans="2:13" s="77" customFormat="1" ht="21" customHeight="1">
      <c r="B25" s="522"/>
      <c r="C25" s="162" t="s">
        <v>100</v>
      </c>
      <c r="D25" s="690"/>
      <c r="E25" s="681">
        <v>96243745474</v>
      </c>
      <c r="F25" s="681"/>
      <c r="G25" s="682">
        <v>172714807646</v>
      </c>
      <c r="H25" s="463"/>
      <c r="I25" s="464">
        <v>339430452238</v>
      </c>
      <c r="J25" s="681"/>
      <c r="K25" s="681">
        <v>90332976576</v>
      </c>
      <c r="L25" s="681"/>
      <c r="M25" s="705">
        <v>168538648178</v>
      </c>
    </row>
    <row r="26" spans="2:13" s="77" customFormat="1" ht="21" customHeight="1">
      <c r="B26" s="522"/>
      <c r="C26" s="162" t="s">
        <v>101</v>
      </c>
      <c r="D26" s="690"/>
      <c r="E26" s="681">
        <v>521985137</v>
      </c>
      <c r="F26" s="681"/>
      <c r="G26" s="682">
        <v>972913879</v>
      </c>
      <c r="H26" s="463"/>
      <c r="I26" s="464">
        <v>0</v>
      </c>
      <c r="J26" s="681"/>
      <c r="K26" s="681">
        <v>0</v>
      </c>
      <c r="L26" s="681"/>
      <c r="M26" s="705">
        <v>0</v>
      </c>
    </row>
    <row r="27" spans="2:13" s="77" customFormat="1" ht="21" customHeight="1">
      <c r="B27" s="522"/>
      <c r="C27" s="162" t="s">
        <v>233</v>
      </c>
      <c r="D27" s="690"/>
      <c r="E27" s="681">
        <v>64575236497</v>
      </c>
      <c r="F27" s="681"/>
      <c r="G27" s="682">
        <v>129001415561</v>
      </c>
      <c r="H27" s="463"/>
      <c r="I27" s="464">
        <v>251289525847</v>
      </c>
      <c r="J27" s="681"/>
      <c r="K27" s="681">
        <v>63281733905</v>
      </c>
      <c r="L27" s="681"/>
      <c r="M27" s="705">
        <v>124799986420</v>
      </c>
    </row>
    <row r="28" spans="2:13" s="77" customFormat="1" ht="21" customHeight="1">
      <c r="B28" s="522"/>
      <c r="C28" s="162" t="s">
        <v>234</v>
      </c>
      <c r="D28" s="690"/>
      <c r="E28" s="681">
        <v>12362269741</v>
      </c>
      <c r="F28" s="681"/>
      <c r="G28" s="682">
        <v>25624012270</v>
      </c>
      <c r="H28" s="463"/>
      <c r="I28" s="464">
        <v>55012186107</v>
      </c>
      <c r="J28" s="681"/>
      <c r="K28" s="681">
        <v>13651935410</v>
      </c>
      <c r="L28" s="681"/>
      <c r="M28" s="705">
        <v>27565813344</v>
      </c>
    </row>
    <row r="29" spans="2:13" ht="21" customHeight="1">
      <c r="B29" s="515"/>
      <c r="C29" s="162" t="s">
        <v>102</v>
      </c>
      <c r="D29" s="673"/>
      <c r="E29" s="681">
        <v>52353697763</v>
      </c>
      <c r="F29" s="681"/>
      <c r="G29" s="682">
        <v>101198301824</v>
      </c>
      <c r="H29" s="463"/>
      <c r="I29" s="464">
        <v>231714184234</v>
      </c>
      <c r="J29" s="681"/>
      <c r="K29" s="681">
        <v>56520865820</v>
      </c>
      <c r="L29" s="681"/>
      <c r="M29" s="705">
        <v>109233365441</v>
      </c>
    </row>
    <row r="30" spans="2:13" ht="21" customHeight="1">
      <c r="B30" s="515"/>
      <c r="C30" s="162" t="s">
        <v>235</v>
      </c>
      <c r="D30" s="673"/>
      <c r="E30" s="681">
        <v>13492459558</v>
      </c>
      <c r="F30" s="681"/>
      <c r="G30" s="682">
        <v>23127977476</v>
      </c>
      <c r="H30" s="463"/>
      <c r="I30" s="464">
        <v>179233388705</v>
      </c>
      <c r="J30" s="681"/>
      <c r="K30" s="681">
        <v>38337587710</v>
      </c>
      <c r="L30" s="681"/>
      <c r="M30" s="705">
        <v>28442713130</v>
      </c>
    </row>
    <row r="31" spans="2:13" ht="21" customHeight="1">
      <c r="B31" s="515"/>
      <c r="C31" s="162" t="s">
        <v>236</v>
      </c>
      <c r="D31" s="673"/>
      <c r="E31" s="681">
        <v>-3031583492</v>
      </c>
      <c r="F31" s="681"/>
      <c r="G31" s="682">
        <v>37581372652</v>
      </c>
      <c r="H31" s="463"/>
      <c r="I31" s="464">
        <v>65507709285</v>
      </c>
      <c r="J31" s="681"/>
      <c r="K31" s="681">
        <v>28626128931</v>
      </c>
      <c r="L31" s="681"/>
      <c r="M31" s="705">
        <v>80684069008</v>
      </c>
    </row>
    <row r="32" spans="1:13" ht="21" customHeight="1">
      <c r="A32" s="183"/>
      <c r="B32" s="515"/>
      <c r="C32" s="162" t="s">
        <v>237</v>
      </c>
      <c r="D32" s="673"/>
      <c r="E32" s="681">
        <v>5498755041</v>
      </c>
      <c r="F32" s="681"/>
      <c r="G32" s="682">
        <v>10371545327</v>
      </c>
      <c r="H32" s="463"/>
      <c r="I32" s="464">
        <v>19733883842</v>
      </c>
      <c r="J32" s="681"/>
      <c r="K32" s="681">
        <v>4944109505</v>
      </c>
      <c r="L32" s="681"/>
      <c r="M32" s="705">
        <v>9215763287</v>
      </c>
    </row>
    <row r="33" spans="2:13" ht="21" customHeight="1">
      <c r="B33" s="515"/>
      <c r="C33" s="162" t="s">
        <v>238</v>
      </c>
      <c r="D33" s="673"/>
      <c r="E33" s="681">
        <v>2026360757</v>
      </c>
      <c r="F33" s="681"/>
      <c r="G33" s="682">
        <v>5009325562</v>
      </c>
      <c r="H33" s="463"/>
      <c r="I33" s="464">
        <v>7935112343</v>
      </c>
      <c r="J33" s="681"/>
      <c r="K33" s="681">
        <v>1753298950</v>
      </c>
      <c r="L33" s="681"/>
      <c r="M33" s="705">
        <v>3664600118</v>
      </c>
    </row>
    <row r="34" spans="2:13" ht="21" customHeight="1">
      <c r="B34" s="515"/>
      <c r="C34" s="162" t="s">
        <v>239</v>
      </c>
      <c r="D34" s="673"/>
      <c r="E34" s="681">
        <v>-2301372512</v>
      </c>
      <c r="F34" s="681"/>
      <c r="G34" s="682">
        <v>3939153728</v>
      </c>
      <c r="H34" s="463"/>
      <c r="I34" s="464">
        <v>77267147441</v>
      </c>
      <c r="J34" s="681"/>
      <c r="K34" s="681">
        <v>0</v>
      </c>
      <c r="L34" s="681"/>
      <c r="M34" s="705">
        <v>8883636720</v>
      </c>
    </row>
    <row r="35" spans="2:13" ht="21" customHeight="1">
      <c r="B35" s="515"/>
      <c r="C35" s="162" t="s">
        <v>240</v>
      </c>
      <c r="D35" s="673"/>
      <c r="E35" s="681">
        <v>9109206000</v>
      </c>
      <c r="F35" s="681"/>
      <c r="G35" s="682">
        <v>9109206000</v>
      </c>
      <c r="H35" s="463"/>
      <c r="I35" s="464">
        <v>0</v>
      </c>
      <c r="J35" s="681"/>
      <c r="K35" s="681">
        <v>-460959627</v>
      </c>
      <c r="L35" s="681"/>
      <c r="M35" s="705">
        <v>544338881</v>
      </c>
    </row>
    <row r="36" spans="2:13" ht="21" customHeight="1" thickBot="1">
      <c r="B36" s="516"/>
      <c r="C36" s="255" t="s">
        <v>241</v>
      </c>
      <c r="D36" s="684"/>
      <c r="E36" s="685">
        <v>112457407143</v>
      </c>
      <c r="F36" s="685"/>
      <c r="G36" s="686">
        <v>204577135241</v>
      </c>
      <c r="H36" s="517"/>
      <c r="I36" s="518">
        <v>446604308169</v>
      </c>
      <c r="J36" s="685"/>
      <c r="K36" s="685">
        <v>98630364731</v>
      </c>
      <c r="L36" s="685"/>
      <c r="M36" s="706">
        <v>265597931515</v>
      </c>
    </row>
    <row r="37" spans="2:13" ht="21" customHeight="1" thickBot="1">
      <c r="B37" s="523" t="s">
        <v>103</v>
      </c>
      <c r="C37" s="257"/>
      <c r="D37" s="691"/>
      <c r="E37" s="692">
        <v>19275282392</v>
      </c>
      <c r="F37" s="692"/>
      <c r="G37" s="693">
        <v>73426412865</v>
      </c>
      <c r="H37" s="524"/>
      <c r="I37" s="525">
        <v>-31011765629</v>
      </c>
      <c r="J37" s="692"/>
      <c r="K37" s="692">
        <v>35043490114</v>
      </c>
      <c r="L37" s="692"/>
      <c r="M37" s="707">
        <v>90025329321</v>
      </c>
    </row>
    <row r="38" spans="2:13" ht="21" customHeight="1" thickBot="1">
      <c r="B38" s="523" t="s">
        <v>104</v>
      </c>
      <c r="C38" s="257"/>
      <c r="D38" s="691"/>
      <c r="E38" s="692">
        <v>605278963</v>
      </c>
      <c r="F38" s="692"/>
      <c r="G38" s="693">
        <v>28513634243</v>
      </c>
      <c r="H38" s="524"/>
      <c r="I38" s="525">
        <v>3891449704</v>
      </c>
      <c r="J38" s="692"/>
      <c r="K38" s="692">
        <v>397245533</v>
      </c>
      <c r="L38" s="692"/>
      <c r="M38" s="707">
        <v>754930585</v>
      </c>
    </row>
    <row r="39" spans="2:13" ht="21" customHeight="1" thickBot="1">
      <c r="B39" s="523" t="s">
        <v>105</v>
      </c>
      <c r="C39" s="257"/>
      <c r="D39" s="691"/>
      <c r="E39" s="692">
        <v>521832726</v>
      </c>
      <c r="F39" s="692"/>
      <c r="G39" s="693">
        <v>929772833</v>
      </c>
      <c r="H39" s="524"/>
      <c r="I39" s="525">
        <v>5419032157</v>
      </c>
      <c r="J39" s="692"/>
      <c r="K39" s="692">
        <v>890345618</v>
      </c>
      <c r="L39" s="692"/>
      <c r="M39" s="707">
        <v>4405747373</v>
      </c>
    </row>
    <row r="40" spans="2:13" ht="21" customHeight="1" thickBot="1">
      <c r="B40" s="523" t="s">
        <v>106</v>
      </c>
      <c r="C40" s="257"/>
      <c r="D40" s="691"/>
      <c r="E40" s="692">
        <v>19358728629</v>
      </c>
      <c r="F40" s="692"/>
      <c r="G40" s="693">
        <v>101010274275</v>
      </c>
      <c r="H40" s="524"/>
      <c r="I40" s="525">
        <v>-32539348082</v>
      </c>
      <c r="J40" s="692"/>
      <c r="K40" s="692">
        <v>34550390029</v>
      </c>
      <c r="L40" s="692"/>
      <c r="M40" s="707">
        <v>86374512533</v>
      </c>
    </row>
    <row r="41" spans="2:13" ht="21" customHeight="1" thickBot="1">
      <c r="B41" s="523" t="s">
        <v>107</v>
      </c>
      <c r="C41" s="257"/>
      <c r="D41" s="691"/>
      <c r="E41" s="692">
        <v>5408372192</v>
      </c>
      <c r="F41" s="692"/>
      <c r="G41" s="693">
        <v>24229870558</v>
      </c>
      <c r="H41" s="524"/>
      <c r="I41" s="525">
        <v>-8324269003</v>
      </c>
      <c r="J41" s="692"/>
      <c r="K41" s="692">
        <v>9843457165</v>
      </c>
      <c r="L41" s="692"/>
      <c r="M41" s="707">
        <v>23040737066</v>
      </c>
    </row>
    <row r="42" spans="2:13" ht="21" customHeight="1" thickBot="1">
      <c r="B42" s="523" t="s">
        <v>108</v>
      </c>
      <c r="C42" s="257"/>
      <c r="D42" s="691"/>
      <c r="E42" s="692">
        <v>13950356437</v>
      </c>
      <c r="F42" s="692"/>
      <c r="G42" s="693">
        <v>76780403717</v>
      </c>
      <c r="H42" s="524"/>
      <c r="I42" s="525">
        <v>-24215079079</v>
      </c>
      <c r="J42" s="692"/>
      <c r="K42" s="692">
        <v>24706932864</v>
      </c>
      <c r="L42" s="692"/>
      <c r="M42" s="707">
        <v>63333775467</v>
      </c>
    </row>
    <row r="43" spans="2:13" ht="21" customHeight="1">
      <c r="B43" s="526" t="s">
        <v>109</v>
      </c>
      <c r="C43" s="256"/>
      <c r="D43" s="694"/>
      <c r="E43" s="695">
        <v>11675536941</v>
      </c>
      <c r="F43" s="695"/>
      <c r="G43" s="696">
        <v>-31466766815</v>
      </c>
      <c r="H43" s="527"/>
      <c r="I43" s="528">
        <v>7657913648</v>
      </c>
      <c r="J43" s="695"/>
      <c r="K43" s="695">
        <v>60218996851</v>
      </c>
      <c r="L43" s="695"/>
      <c r="M43" s="708">
        <v>4785283329</v>
      </c>
    </row>
    <row r="44" spans="2:13" ht="21" customHeight="1">
      <c r="B44" s="515"/>
      <c r="C44" s="162" t="s">
        <v>110</v>
      </c>
      <c r="D44" s="673"/>
      <c r="E44" s="683">
        <v>544204803.2180004</v>
      </c>
      <c r="F44" s="683"/>
      <c r="G44" s="682">
        <v>3040744987.2180004</v>
      </c>
      <c r="H44" s="462"/>
      <c r="I44" s="464">
        <v>8260610621</v>
      </c>
      <c r="J44" s="683"/>
      <c r="K44" s="683">
        <v>4961267392</v>
      </c>
      <c r="L44" s="683"/>
      <c r="M44" s="701">
        <v>5842419867</v>
      </c>
    </row>
    <row r="45" spans="2:13" ht="21" customHeight="1" thickBot="1">
      <c r="B45" s="515"/>
      <c r="C45" s="162" t="s">
        <v>111</v>
      </c>
      <c r="D45" s="673"/>
      <c r="E45" s="683">
        <v>11131332137.782</v>
      </c>
      <c r="F45" s="683"/>
      <c r="G45" s="682">
        <v>-34507511802.218</v>
      </c>
      <c r="H45" s="462"/>
      <c r="I45" s="464">
        <v>-602696973</v>
      </c>
      <c r="J45" s="683"/>
      <c r="K45" s="683"/>
      <c r="L45" s="683"/>
      <c r="M45" s="701"/>
    </row>
    <row r="46" spans="2:13" ht="21" customHeight="1" thickBot="1">
      <c r="B46" s="529" t="s">
        <v>112</v>
      </c>
      <c r="C46" s="330"/>
      <c r="D46" s="697"/>
      <c r="E46" s="698">
        <v>25625893378</v>
      </c>
      <c r="F46" s="698"/>
      <c r="G46" s="699">
        <v>45313636902</v>
      </c>
      <c r="H46" s="530"/>
      <c r="I46" s="531">
        <v>-16557165431</v>
      </c>
      <c r="J46" s="698"/>
      <c r="K46" s="698">
        <v>84925929715</v>
      </c>
      <c r="L46" s="698"/>
      <c r="M46" s="709">
        <v>68119058796</v>
      </c>
    </row>
  </sheetData>
  <sheetProtection/>
  <mergeCells count="4">
    <mergeCell ref="B5:C6"/>
    <mergeCell ref="H5:I6"/>
    <mergeCell ref="D5:G5"/>
    <mergeCell ref="J5:M5"/>
  </mergeCells>
  <printOptions horizontalCentered="1"/>
  <pageMargins left="0.5118110236220472" right="0.5118110236220472" top="0.5905511811023623" bottom="0.3937007874015748" header="0.5118110236220472" footer="0.5118110236220472"/>
  <pageSetup horizontalDpi="600" verticalDpi="600" orientation="portrait" paperSize="9" r:id="rId1"/>
  <headerFooter alignWithMargins="0">
    <oddFooter>&amp;C&amp;"-,보통"&amp;9─ 5 ─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42"/>
  <sheetViews>
    <sheetView showGridLines="0" zoomScale="85" zoomScaleNormal="85" zoomScalePageLayoutView="0" workbookViewId="0" topLeftCell="A1">
      <pane xSplit="3" ySplit="6" topLeftCell="D7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E25" sqref="E25"/>
    </sheetView>
  </sheetViews>
  <sheetFormatPr defaultColWidth="8.375" defaultRowHeight="14.25"/>
  <cols>
    <col min="1" max="1" width="1.625" style="86" customWidth="1"/>
    <col min="2" max="2" width="2.25390625" style="86" customWidth="1"/>
    <col min="3" max="3" width="19.625" style="86" customWidth="1"/>
    <col min="4" max="4" width="4.375" style="86" customWidth="1"/>
    <col min="5" max="5" width="23.375" style="86" customWidth="1"/>
    <col min="6" max="6" width="4.375" style="86" customWidth="1"/>
    <col min="7" max="7" width="23.25390625" style="86" customWidth="1"/>
    <col min="8" max="8" width="4.375" style="188" customWidth="1"/>
    <col min="9" max="9" width="23.25390625" style="86" customWidth="1"/>
    <col min="10" max="16384" width="8.375" style="86" customWidth="1"/>
  </cols>
  <sheetData>
    <row r="1" s="5" customFormat="1" ht="24.75" customHeight="1">
      <c r="A1" s="5" t="s">
        <v>251</v>
      </c>
    </row>
    <row r="2" spans="1:9" ht="3" customHeight="1">
      <c r="A2" s="199"/>
      <c r="B2" s="199"/>
      <c r="C2" s="199"/>
      <c r="D2" s="199"/>
      <c r="E2" s="199"/>
      <c r="F2" s="199"/>
      <c r="G2" s="199"/>
      <c r="H2" s="199"/>
      <c r="I2" s="199"/>
    </row>
    <row r="3" ht="9.75" customHeight="1"/>
    <row r="4" spans="2:9" ht="18" customHeight="1" thickBot="1">
      <c r="B4" s="77"/>
      <c r="G4" s="189"/>
      <c r="I4" s="189" t="s">
        <v>187</v>
      </c>
    </row>
    <row r="5" spans="2:9" s="77" customFormat="1" ht="21.75" customHeight="1">
      <c r="B5" s="816" t="s">
        <v>188</v>
      </c>
      <c r="C5" s="798"/>
      <c r="D5" s="797" t="s">
        <v>206</v>
      </c>
      <c r="E5" s="810"/>
      <c r="F5" s="812" t="s">
        <v>222</v>
      </c>
      <c r="G5" s="813"/>
      <c r="H5" s="812" t="s">
        <v>189</v>
      </c>
      <c r="I5" s="813"/>
    </row>
    <row r="6" spans="1:9" s="77" customFormat="1" ht="21.75" customHeight="1" thickBot="1">
      <c r="A6" s="139"/>
      <c r="B6" s="817"/>
      <c r="C6" s="799"/>
      <c r="D6" s="787"/>
      <c r="E6" s="811"/>
      <c r="F6" s="814"/>
      <c r="G6" s="815"/>
      <c r="H6" s="814"/>
      <c r="I6" s="815"/>
    </row>
    <row r="7" spans="2:9" ht="21" customHeight="1" thickTop="1">
      <c r="B7" s="192"/>
      <c r="C7" s="193" t="s">
        <v>170</v>
      </c>
      <c r="D7" s="710"/>
      <c r="E7" s="711"/>
      <c r="F7" s="334"/>
      <c r="G7" s="332"/>
      <c r="H7" s="336"/>
      <c r="I7" s="331"/>
    </row>
    <row r="8" spans="2:9" ht="21" customHeight="1">
      <c r="B8" s="191"/>
      <c r="C8" s="162" t="s">
        <v>70</v>
      </c>
      <c r="D8" s="651"/>
      <c r="E8" s="682">
        <v>92394642673</v>
      </c>
      <c r="F8" s="85"/>
      <c r="G8" s="464">
        <v>124492036730</v>
      </c>
      <c r="H8" s="465"/>
      <c r="I8" s="464">
        <v>257921177305</v>
      </c>
    </row>
    <row r="9" spans="2:9" ht="21" customHeight="1">
      <c r="B9" s="191"/>
      <c r="C9" s="162" t="s">
        <v>71</v>
      </c>
      <c r="D9" s="651"/>
      <c r="E9" s="682">
        <v>7743044460909</v>
      </c>
      <c r="F9" s="85"/>
      <c r="G9" s="464">
        <v>7647142738504</v>
      </c>
      <c r="H9" s="465"/>
      <c r="I9" s="464">
        <v>7299660711290</v>
      </c>
    </row>
    <row r="10" spans="2:9" ht="21" customHeight="1">
      <c r="B10" s="191"/>
      <c r="C10" s="162" t="s">
        <v>72</v>
      </c>
      <c r="D10" s="651"/>
      <c r="E10" s="682">
        <v>773757772049</v>
      </c>
      <c r="F10" s="85"/>
      <c r="G10" s="464">
        <v>745800327776</v>
      </c>
      <c r="H10" s="465"/>
      <c r="I10" s="464">
        <v>774070754425</v>
      </c>
    </row>
    <row r="11" spans="2:9" ht="21" customHeight="1">
      <c r="B11" s="191"/>
      <c r="C11" s="162" t="s">
        <v>73</v>
      </c>
      <c r="D11" s="651"/>
      <c r="E11" s="682">
        <v>74798842547</v>
      </c>
      <c r="F11" s="85"/>
      <c r="G11" s="464">
        <v>73736883585</v>
      </c>
      <c r="H11" s="465"/>
      <c r="I11" s="464">
        <v>112578764290</v>
      </c>
    </row>
    <row r="12" spans="2:9" ht="21" customHeight="1">
      <c r="B12" s="191"/>
      <c r="C12" s="162" t="s">
        <v>74</v>
      </c>
      <c r="D12" s="651"/>
      <c r="E12" s="682">
        <v>485448956</v>
      </c>
      <c r="F12" s="85"/>
      <c r="G12" s="464">
        <v>487377161</v>
      </c>
      <c r="H12" s="465"/>
      <c r="I12" s="464">
        <v>76176605905</v>
      </c>
    </row>
    <row r="13" spans="2:9" ht="21" customHeight="1">
      <c r="B13" s="191"/>
      <c r="C13" s="162" t="s">
        <v>75</v>
      </c>
      <c r="D13" s="651"/>
      <c r="E13" s="682">
        <v>34438422412</v>
      </c>
      <c r="F13" s="85"/>
      <c r="G13" s="464">
        <v>37219197551</v>
      </c>
      <c r="H13" s="465"/>
      <c r="I13" s="464">
        <v>38932909900</v>
      </c>
    </row>
    <row r="14" spans="2:9" ht="21" customHeight="1">
      <c r="B14" s="191"/>
      <c r="C14" s="162" t="s">
        <v>76</v>
      </c>
      <c r="D14" s="651"/>
      <c r="E14" s="682">
        <v>0</v>
      </c>
      <c r="F14" s="85"/>
      <c r="G14" s="464">
        <v>0</v>
      </c>
      <c r="H14" s="465"/>
      <c r="I14" s="464">
        <v>15339776382</v>
      </c>
    </row>
    <row r="15" spans="2:9" ht="21" customHeight="1">
      <c r="B15" s="191"/>
      <c r="C15" s="162" t="s">
        <v>190</v>
      </c>
      <c r="D15" s="651"/>
      <c r="E15" s="682">
        <v>17405084115</v>
      </c>
      <c r="F15" s="85"/>
      <c r="G15" s="464">
        <v>22331899330</v>
      </c>
      <c r="H15" s="465"/>
      <c r="I15" s="464">
        <v>0</v>
      </c>
    </row>
    <row r="16" spans="2:9" ht="21" customHeight="1">
      <c r="B16" s="191"/>
      <c r="C16" s="162" t="s">
        <v>191</v>
      </c>
      <c r="D16" s="651"/>
      <c r="E16" s="682">
        <v>537242503560</v>
      </c>
      <c r="F16" s="85"/>
      <c r="G16" s="464">
        <v>508782582644</v>
      </c>
      <c r="H16" s="465"/>
      <c r="I16" s="464">
        <v>477174371507</v>
      </c>
    </row>
    <row r="17" spans="2:9" ht="21" customHeight="1">
      <c r="B17" s="191"/>
      <c r="C17" s="162" t="s">
        <v>192</v>
      </c>
      <c r="D17" s="651"/>
      <c r="E17" s="682">
        <v>14329697574</v>
      </c>
      <c r="F17" s="85"/>
      <c r="G17" s="464">
        <v>16254538069</v>
      </c>
      <c r="H17" s="465"/>
      <c r="I17" s="464">
        <v>13007683869</v>
      </c>
    </row>
    <row r="18" spans="2:9" ht="21" customHeight="1">
      <c r="B18" s="191"/>
      <c r="C18" s="162" t="s">
        <v>193</v>
      </c>
      <c r="D18" s="651"/>
      <c r="E18" s="682">
        <v>0</v>
      </c>
      <c r="F18" s="85"/>
      <c r="G18" s="464">
        <v>1252477658</v>
      </c>
      <c r="H18" s="465"/>
      <c r="I18" s="464">
        <v>3810730784</v>
      </c>
    </row>
    <row r="19" spans="2:9" ht="21" customHeight="1">
      <c r="B19" s="191"/>
      <c r="C19" s="162" t="s">
        <v>194</v>
      </c>
      <c r="D19" s="651"/>
      <c r="E19" s="682">
        <v>6834598683050</v>
      </c>
      <c r="F19" s="85"/>
      <c r="G19" s="464">
        <v>6904969579928</v>
      </c>
      <c r="H19" s="465"/>
      <c r="I19" s="464">
        <v>7279505624225</v>
      </c>
    </row>
    <row r="20" spans="2:9" ht="21" customHeight="1" thickBot="1">
      <c r="B20" s="166"/>
      <c r="C20" s="167" t="s">
        <v>85</v>
      </c>
      <c r="D20" s="676"/>
      <c r="E20" s="712">
        <v>16122495557845</v>
      </c>
      <c r="F20" s="315"/>
      <c r="G20" s="461">
        <v>16082469638936</v>
      </c>
      <c r="H20" s="460"/>
      <c r="I20" s="459">
        <v>16348179109882</v>
      </c>
    </row>
    <row r="21" spans="2:9" ht="21" customHeight="1">
      <c r="B21" s="252"/>
      <c r="C21" s="253" t="s">
        <v>77</v>
      </c>
      <c r="D21" s="713"/>
      <c r="E21" s="714"/>
      <c r="F21" s="335"/>
      <c r="G21" s="468"/>
      <c r="H21" s="467"/>
      <c r="I21" s="466"/>
    </row>
    <row r="22" spans="2:9" ht="21" customHeight="1">
      <c r="B22" s="191"/>
      <c r="C22" s="162" t="s">
        <v>78</v>
      </c>
      <c r="D22" s="651"/>
      <c r="E22" s="682">
        <v>7592831956168</v>
      </c>
      <c r="F22" s="85"/>
      <c r="G22" s="464">
        <v>7494134352137</v>
      </c>
      <c r="H22" s="465"/>
      <c r="I22" s="464">
        <v>7464894439539</v>
      </c>
    </row>
    <row r="23" spans="2:9" ht="21" customHeight="1">
      <c r="B23" s="191"/>
      <c r="C23" s="162" t="s">
        <v>79</v>
      </c>
      <c r="D23" s="651"/>
      <c r="E23" s="682">
        <v>633919714567</v>
      </c>
      <c r="F23" s="85"/>
      <c r="G23" s="464">
        <v>618207350500</v>
      </c>
      <c r="H23" s="465"/>
      <c r="I23" s="464">
        <v>574211169570</v>
      </c>
    </row>
    <row r="24" spans="2:9" ht="21" customHeight="1">
      <c r="B24" s="191"/>
      <c r="C24" s="162" t="s">
        <v>80</v>
      </c>
      <c r="D24" s="651"/>
      <c r="E24" s="682">
        <v>2848864684</v>
      </c>
      <c r="F24" s="85"/>
      <c r="G24" s="464">
        <v>534204264</v>
      </c>
      <c r="H24" s="465"/>
      <c r="I24" s="464">
        <v>513995416</v>
      </c>
    </row>
    <row r="25" spans="2:9" ht="21" customHeight="1">
      <c r="B25" s="191"/>
      <c r="C25" s="162" t="s">
        <v>81</v>
      </c>
      <c r="D25" s="651"/>
      <c r="E25" s="682">
        <v>39239182223</v>
      </c>
      <c r="F25" s="85"/>
      <c r="G25" s="464">
        <v>22690702745</v>
      </c>
      <c r="H25" s="465"/>
      <c r="I25" s="464">
        <v>0</v>
      </c>
    </row>
    <row r="26" spans="2:9" ht="21" customHeight="1">
      <c r="B26" s="191"/>
      <c r="C26" s="162" t="s">
        <v>82</v>
      </c>
      <c r="D26" s="651"/>
      <c r="E26" s="682">
        <v>0</v>
      </c>
      <c r="F26" s="85"/>
      <c r="G26" s="464">
        <v>0</v>
      </c>
      <c r="H26" s="465"/>
      <c r="I26" s="464">
        <v>14629377101</v>
      </c>
    </row>
    <row r="27" spans="2:9" ht="21" customHeight="1">
      <c r="B27" s="191"/>
      <c r="C27" s="162" t="s">
        <v>83</v>
      </c>
      <c r="D27" s="651"/>
      <c r="E27" s="682">
        <v>13051451942</v>
      </c>
      <c r="F27" s="85"/>
      <c r="G27" s="464">
        <v>18115489125</v>
      </c>
      <c r="H27" s="465"/>
      <c r="I27" s="464">
        <v>18938679279</v>
      </c>
    </row>
    <row r="28" spans="2:9" ht="21" customHeight="1">
      <c r="B28" s="191"/>
      <c r="C28" s="162" t="s">
        <v>84</v>
      </c>
      <c r="D28" s="651"/>
      <c r="E28" s="682">
        <v>6850033077091</v>
      </c>
      <c r="F28" s="85"/>
      <c r="G28" s="464">
        <v>6963240561809</v>
      </c>
      <c r="H28" s="465"/>
      <c r="I28" s="464">
        <v>7328452913085</v>
      </c>
    </row>
    <row r="29" spans="2:9" ht="21" customHeight="1" thickBot="1">
      <c r="B29" s="166"/>
      <c r="C29" s="167" t="s">
        <v>195</v>
      </c>
      <c r="D29" s="676"/>
      <c r="E29" s="712">
        <v>15131924246675</v>
      </c>
      <c r="F29" s="315"/>
      <c r="G29" s="461">
        <v>15116922660580</v>
      </c>
      <c r="H29" s="460"/>
      <c r="I29" s="459">
        <v>15401640573990</v>
      </c>
    </row>
    <row r="30" spans="2:9" ht="21" customHeight="1">
      <c r="B30" s="252"/>
      <c r="C30" s="253" t="s">
        <v>169</v>
      </c>
      <c r="D30" s="713"/>
      <c r="E30" s="714"/>
      <c r="F30" s="335"/>
      <c r="G30" s="468"/>
      <c r="H30" s="467"/>
      <c r="I30" s="466"/>
    </row>
    <row r="31" spans="2:9" ht="21" customHeight="1">
      <c r="B31" s="191"/>
      <c r="C31" s="162" t="s">
        <v>86</v>
      </c>
      <c r="D31" s="651"/>
      <c r="E31" s="682">
        <v>310336320000</v>
      </c>
      <c r="F31" s="85"/>
      <c r="G31" s="464">
        <v>310336320000</v>
      </c>
      <c r="H31" s="465"/>
      <c r="I31" s="464">
        <v>310336320000</v>
      </c>
    </row>
    <row r="32" spans="2:9" ht="21" customHeight="1">
      <c r="B32" s="191"/>
      <c r="C32" s="162" t="s">
        <v>87</v>
      </c>
      <c r="D32" s="651"/>
      <c r="E32" s="682">
        <v>379817170941</v>
      </c>
      <c r="F32" s="85"/>
      <c r="G32" s="464">
        <v>379817170941</v>
      </c>
      <c r="H32" s="465"/>
      <c r="I32" s="464">
        <v>379817170941</v>
      </c>
    </row>
    <row r="33" spans="2:9" ht="21" customHeight="1">
      <c r="B33" s="191"/>
      <c r="C33" s="162" t="s">
        <v>88</v>
      </c>
      <c r="D33" s="651"/>
      <c r="E33" s="682">
        <v>-1037848970</v>
      </c>
      <c r="F33" s="85"/>
      <c r="G33" s="464">
        <v>-1125288407</v>
      </c>
      <c r="H33" s="465"/>
      <c r="I33" s="464">
        <v>-1134987348</v>
      </c>
    </row>
    <row r="34" spans="2:9" ht="21" customHeight="1">
      <c r="B34" s="191"/>
      <c r="C34" s="162" t="s">
        <v>89</v>
      </c>
      <c r="D34" s="651"/>
      <c r="E34" s="682">
        <v>-5341140071</v>
      </c>
      <c r="F34" s="85"/>
      <c r="G34" s="464">
        <v>-17016677012</v>
      </c>
      <c r="H34" s="465"/>
      <c r="I34" s="464">
        <v>76868107517</v>
      </c>
    </row>
    <row r="35" spans="2:9" ht="21" customHeight="1">
      <c r="B35" s="191"/>
      <c r="C35" s="162" t="s">
        <v>90</v>
      </c>
      <c r="D35" s="651"/>
      <c r="E35" s="682">
        <v>254924432116</v>
      </c>
      <c r="F35" s="85"/>
      <c r="G35" s="464">
        <v>241663075680</v>
      </c>
      <c r="H35" s="465"/>
      <c r="I35" s="464">
        <v>128779547628</v>
      </c>
    </row>
    <row r="36" spans="2:9" ht="21" customHeight="1">
      <c r="B36" s="191"/>
      <c r="C36" s="162" t="s">
        <v>91</v>
      </c>
      <c r="D36" s="651"/>
      <c r="E36" s="682">
        <v>51872377154</v>
      </c>
      <c r="F36" s="85"/>
      <c r="G36" s="464">
        <v>51872377154</v>
      </c>
      <c r="H36" s="465"/>
      <c r="I36" s="464">
        <v>51872377154</v>
      </c>
    </row>
    <row r="37" spans="2:9" ht="21" customHeight="1" thickBot="1">
      <c r="B37" s="166"/>
      <c r="C37" s="167" t="s">
        <v>196</v>
      </c>
      <c r="D37" s="676"/>
      <c r="E37" s="712">
        <v>990571311170</v>
      </c>
      <c r="F37" s="315"/>
      <c r="G37" s="461">
        <v>965546978356</v>
      </c>
      <c r="H37" s="460"/>
      <c r="I37" s="459">
        <v>946538535892</v>
      </c>
    </row>
    <row r="38" ht="18" customHeight="1">
      <c r="A38" s="183"/>
    </row>
    <row r="39" spans="1:9" ht="3" customHeight="1">
      <c r="A39" s="199"/>
      <c r="B39" s="199"/>
      <c r="C39" s="199"/>
      <c r="D39" s="199"/>
      <c r="E39" s="199"/>
      <c r="F39" s="199"/>
      <c r="G39" s="199"/>
      <c r="H39" s="199"/>
      <c r="I39" s="199"/>
    </row>
    <row r="41" spans="4:8" s="194" customFormat="1" ht="12">
      <c r="D41" s="195"/>
      <c r="E41" s="195"/>
      <c r="F41" s="195"/>
      <c r="H41" s="196"/>
    </row>
    <row r="42" spans="4:8" s="194" customFormat="1" ht="12">
      <c r="D42" s="195"/>
      <c r="E42" s="195"/>
      <c r="F42" s="195"/>
      <c r="H42" s="196"/>
    </row>
  </sheetData>
  <sheetProtection/>
  <mergeCells count="4">
    <mergeCell ref="D5:E6"/>
    <mergeCell ref="F5:G6"/>
    <mergeCell ref="B5:C6"/>
    <mergeCell ref="H5:I6"/>
  </mergeCells>
  <printOptions horizontalCentered="1"/>
  <pageMargins left="0.5118110236220472" right="0.5118110236220472" top="0.5905511811023623" bottom="0.3937007874015748" header="0.5118110236220472" footer="0.5118110236220472"/>
  <pageSetup horizontalDpi="600" verticalDpi="600" orientation="portrait" paperSize="9" r:id="rId1"/>
  <headerFooter alignWithMargins="0">
    <oddFooter>&amp;C&amp;"-,보통"&amp;9─ 6 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Hyewon Kim</dc:creator>
  <cp:keywords/>
  <dc:description/>
  <cp:lastModifiedBy>lotte</cp:lastModifiedBy>
  <cp:lastPrinted>2020-10-28T01:35:39Z</cp:lastPrinted>
  <dcterms:created xsi:type="dcterms:W3CDTF">2018-04-30T01:24:50Z</dcterms:created>
  <dcterms:modified xsi:type="dcterms:W3CDTF">2021-08-09T11:06:52Z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DRClass">
    <vt:lpwstr>0</vt:lpwstr>
  </property>
  <property fmtid="{D5CDD505-2E9C-101B-9397-08002B2CF9AE}" pid="3" name="FDRSet">
    <vt:lpwstr>manual</vt:lpwstr>
  </property>
</Properties>
</file>